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C1C81DE9-5756-48CE-B9DC-1C6DCF0EEF8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7" i="3" s="1"/>
  <c r="G29" i="3"/>
  <c r="C29" i="3"/>
  <c r="F16" i="3"/>
  <c r="G14" i="3" s="1"/>
  <c r="B16" i="3"/>
  <c r="C14" i="3" s="1"/>
  <c r="G15" i="3"/>
  <c r="C15" i="3"/>
  <c r="E186" i="2"/>
  <c r="E189" i="2" s="1"/>
  <c r="D186" i="2"/>
  <c r="D190" i="2" s="1"/>
  <c r="D192" i="2"/>
  <c r="C186" i="2"/>
  <c r="C191" i="2"/>
  <c r="B186" i="2"/>
  <c r="B191" i="2"/>
  <c r="F181" i="2"/>
  <c r="F182" i="2"/>
  <c r="F183" i="2"/>
  <c r="F184" i="2"/>
  <c r="F185" i="2"/>
  <c r="E173" i="2"/>
  <c r="E175" i="2"/>
  <c r="D173" i="2"/>
  <c r="D179" i="2" s="1"/>
  <c r="C173" i="2"/>
  <c r="C179" i="2"/>
  <c r="B173" i="2"/>
  <c r="B178" i="2"/>
  <c r="F168" i="2"/>
  <c r="F169" i="2"/>
  <c r="F170" i="2"/>
  <c r="F171" i="2"/>
  <c r="F173" i="2" s="1"/>
  <c r="F172" i="2"/>
  <c r="E158" i="2"/>
  <c r="E161" i="2" s="1"/>
  <c r="E163" i="2"/>
  <c r="D158" i="2"/>
  <c r="D161" i="2" s="1"/>
  <c r="C158" i="2"/>
  <c r="C162" i="2" s="1"/>
  <c r="C164" i="2"/>
  <c r="B158" i="2"/>
  <c r="B161" i="2" s="1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5" i="2" s="1"/>
  <c r="B132" i="2"/>
  <c r="F125" i="2"/>
  <c r="F126" i="2"/>
  <c r="F130" i="2" s="1"/>
  <c r="F127" i="2"/>
  <c r="F128" i="2"/>
  <c r="F129" i="2"/>
  <c r="E102" i="2"/>
  <c r="E108" i="2" s="1"/>
  <c r="D102" i="2"/>
  <c r="D107" i="2" s="1"/>
  <c r="D108" i="2"/>
  <c r="C102" i="2"/>
  <c r="C105" i="2" s="1"/>
  <c r="B102" i="2"/>
  <c r="B107" i="2" s="1"/>
  <c r="F97" i="2"/>
  <c r="F102" i="2" s="1"/>
  <c r="F98" i="2"/>
  <c r="F99" i="2"/>
  <c r="F100" i="2"/>
  <c r="F101" i="2"/>
  <c r="E73" i="2"/>
  <c r="E78" i="2"/>
  <c r="D73" i="2"/>
  <c r="D76" i="2"/>
  <c r="C73" i="2"/>
  <c r="C79" i="2"/>
  <c r="B73" i="2"/>
  <c r="B77" i="2" s="1"/>
  <c r="B79" i="2"/>
  <c r="F68" i="2"/>
  <c r="F69" i="2"/>
  <c r="F73" i="2" s="1"/>
  <c r="F70" i="2"/>
  <c r="F71" i="2"/>
  <c r="F72" i="2"/>
  <c r="C60" i="2"/>
  <c r="C63" i="2"/>
  <c r="C20" i="2"/>
  <c r="C34" i="2" s="1"/>
  <c r="B20" i="2"/>
  <c r="B35" i="2" s="1"/>
  <c r="D19" i="2"/>
  <c r="D18" i="2"/>
  <c r="D17" i="2"/>
  <c r="D16" i="2"/>
  <c r="D15" i="2"/>
  <c r="B117" i="2"/>
  <c r="B123" i="2"/>
  <c r="C117" i="2"/>
  <c r="C121" i="2" s="1"/>
  <c r="C122" i="2"/>
  <c r="D117" i="2"/>
  <c r="D120" i="2" s="1"/>
  <c r="D121" i="2"/>
  <c r="E117" i="2"/>
  <c r="E121" i="2"/>
  <c r="E145" i="2"/>
  <c r="E149" i="2" s="1"/>
  <c r="E151" i="2"/>
  <c r="D145" i="2"/>
  <c r="D150" i="2" s="1"/>
  <c r="C145" i="2"/>
  <c r="C148" i="2"/>
  <c r="B145" i="2"/>
  <c r="B150" i="2"/>
  <c r="F140" i="2"/>
  <c r="F141" i="2"/>
  <c r="F145" i="2" s="1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1" i="2" s="1"/>
  <c r="B93" i="2"/>
  <c r="F83" i="2"/>
  <c r="F88" i="2" s="1"/>
  <c r="F84" i="2"/>
  <c r="F85" i="2"/>
  <c r="F86" i="2"/>
  <c r="F87" i="2"/>
  <c r="E60" i="2"/>
  <c r="E62" i="2" s="1"/>
  <c r="D60" i="2"/>
  <c r="D66" i="2" s="1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4" i="2"/>
  <c r="D92" i="2"/>
  <c r="E93" i="2"/>
  <c r="D93" i="2"/>
  <c r="C94" i="2"/>
  <c r="C64" i="2"/>
  <c r="C65" i="2"/>
  <c r="C66" i="2"/>
  <c r="B192" i="2"/>
  <c r="B188" i="2"/>
  <c r="D136" i="2"/>
  <c r="D134" i="2"/>
  <c r="B136" i="2"/>
  <c r="E75" i="2"/>
  <c r="D79" i="2"/>
  <c r="C77" i="2"/>
  <c r="C75" i="2"/>
  <c r="B75" i="2"/>
  <c r="B76" i="2"/>
  <c r="C176" i="2"/>
  <c r="B147" i="2"/>
  <c r="E122" i="2"/>
  <c r="C119" i="2"/>
  <c r="C123" i="2"/>
  <c r="E66" i="2"/>
  <c r="E64" i="2"/>
  <c r="E65" i="2"/>
  <c r="C62" i="2"/>
  <c r="C188" i="2"/>
  <c r="C190" i="2"/>
  <c r="B190" i="2"/>
  <c r="D164" i="2"/>
  <c r="D160" i="2"/>
  <c r="D162" i="2"/>
  <c r="D163" i="2"/>
  <c r="C160" i="2"/>
  <c r="C147" i="2"/>
  <c r="C150" i="2"/>
  <c r="B149" i="2"/>
  <c r="B151" i="2"/>
  <c r="E132" i="2"/>
  <c r="D133" i="2"/>
  <c r="C136" i="2"/>
  <c r="B133" i="2"/>
  <c r="B134" i="2"/>
  <c r="E107" i="2"/>
  <c r="B104" i="2"/>
  <c r="B108" i="2"/>
  <c r="B106" i="2"/>
  <c r="E76" i="2"/>
  <c r="E79" i="2"/>
  <c r="E77" i="2"/>
  <c r="D77" i="2"/>
  <c r="D75" i="2"/>
  <c r="D78" i="2"/>
  <c r="C78" i="2"/>
  <c r="C76" i="2"/>
  <c r="B78" i="2"/>
  <c r="E176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3" i="2"/>
  <c r="E120" i="2"/>
  <c r="B120" i="2"/>
  <c r="B122" i="2"/>
  <c r="B119" i="2"/>
  <c r="B121" i="2"/>
  <c r="C92" i="2"/>
  <c r="C90" i="2"/>
  <c r="D65" i="2"/>
  <c r="D63" i="2"/>
  <c r="D64" i="2"/>
  <c r="F60" i="2"/>
  <c r="C192" i="2"/>
  <c r="F186" i="2"/>
  <c r="E160" i="2"/>
  <c r="C161" i="2"/>
  <c r="C163" i="2"/>
  <c r="C133" i="2"/>
  <c r="C106" i="2"/>
  <c r="C108" i="2"/>
  <c r="E106" i="2"/>
  <c r="E104" i="2"/>
  <c r="B105" i="2"/>
  <c r="D20" i="2"/>
  <c r="C36" i="2"/>
  <c r="C45" i="3" l="1"/>
  <c r="C12" i="3"/>
  <c r="C26" i="3"/>
  <c r="C36" i="3"/>
  <c r="C46" i="3"/>
  <c r="C56" i="3"/>
  <c r="C11" i="3"/>
  <c r="G55" i="3"/>
  <c r="G26" i="3"/>
  <c r="G56" i="3"/>
  <c r="C55" i="3"/>
  <c r="G11" i="3"/>
  <c r="C57" i="3"/>
  <c r="G35" i="3"/>
  <c r="G27" i="3"/>
  <c r="C35" i="3"/>
  <c r="G25" i="3"/>
  <c r="G12" i="3"/>
  <c r="G36" i="3"/>
  <c r="C13" i="3"/>
  <c r="C37" i="3"/>
  <c r="G13" i="3"/>
  <c r="G37" i="3"/>
  <c r="G47" i="3"/>
  <c r="G57" i="3"/>
  <c r="C28" i="3"/>
  <c r="C48" i="3"/>
  <c r="C25" i="3"/>
  <c r="G45" i="3"/>
  <c r="G46" i="3"/>
  <c r="E192" i="2"/>
  <c r="E162" i="2"/>
  <c r="D62" i="2"/>
  <c r="C104" i="2"/>
  <c r="E63" i="2"/>
  <c r="B32" i="2"/>
  <c r="E135" i="2"/>
  <c r="E164" i="2"/>
  <c r="E190" i="2"/>
  <c r="D151" i="2"/>
  <c r="B90" i="2"/>
  <c r="B94" i="2"/>
  <c r="D148" i="2"/>
  <c r="B92" i="2"/>
  <c r="D188" i="2"/>
  <c r="E188" i="2"/>
  <c r="C33" i="2"/>
  <c r="D33" i="2" s="1"/>
  <c r="C107" i="2"/>
  <c r="B164" i="2"/>
  <c r="D189" i="2"/>
  <c r="D191" i="2"/>
  <c r="D177" i="2"/>
  <c r="B160" i="2"/>
  <c r="E191" i="2"/>
  <c r="E136" i="2"/>
  <c r="D149" i="2"/>
  <c r="D176" i="2"/>
  <c r="C35" i="2"/>
  <c r="D35" i="2" s="1"/>
  <c r="C32" i="2"/>
  <c r="B34" i="2"/>
  <c r="D34" i="2" s="1"/>
  <c r="D147" i="2"/>
  <c r="D178" i="2"/>
  <c r="B162" i="2"/>
  <c r="B63" i="2"/>
  <c r="D122" i="2"/>
  <c r="B33" i="2"/>
  <c r="E94" i="2"/>
  <c r="E134" i="2"/>
  <c r="B36" i="2"/>
  <c r="D36" i="2" s="1"/>
  <c r="B163" i="2"/>
  <c r="B64" i="2"/>
  <c r="D175" i="2"/>
  <c r="B65" i="2"/>
  <c r="D32" i="2" l="1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<sst xmlns="http://schemas.openxmlformats.org/spreadsheetml/2006/main" count="399" uniqueCount="98">
  <si>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</si>
  <si>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</si>
  <si>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</si>
  <si>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</si>
  <si>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</si>
  <si>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</si>
  <si>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</si>
  <si>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</si>
  <si>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</si>
  <si>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</si>
  <si>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</si>
  <si>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</si>
  <si>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</si>
  <si>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</si>
  <si>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</si>
  <si>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</si>
  <si>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</si>
  <si>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</si>
  <si>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</si>
  <si>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</si>
  <si>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</si>
  <si>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</si>
  <si>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</si>
  <si>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</si>
  <si>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</si>
  <si>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</si>
  <si>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</si>
  <si>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</si>
  <si>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</si>
  <si>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</si>
  <si>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</si>
  <si>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</si>
  <si>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</si>
  <si>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</si>
  <si>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Texas</t>
  </si>
  <si>
    <t>Chronic Absence Levels Across Texas Schools SY 17-18 Compared to SY 21-22</t>
  </si>
  <si>
    <t>Chronic Absence Levels Across Texas Schools</t>
  </si>
  <si>
    <t xml:space="preserve">SY 17-18 Chronic Absence Levels Across Texas Schools by Grades Served </t>
  </si>
  <si>
    <t xml:space="preserve">SY 21-22 Chronic Absence Levels Across Texas Schools by Grades Served </t>
  </si>
  <si>
    <t>SY 17-18  Chronic Absence Levels Across Texas Schools by School Type</t>
  </si>
  <si>
    <t>SY 21-22  Chronic Absence Levels Across Texas Schools by School Type</t>
  </si>
  <si>
    <t xml:space="preserve">SY 17-18 Chronic Absence Levels Across Texas Schools by Concentration of Poverty </t>
  </si>
  <si>
    <t xml:space="preserve">SY 21-22 Chronic Absence Levels Across Texas Schools by Concentration of Poverty </t>
  </si>
  <si>
    <t xml:space="preserve">SY 17-18 Chronic Absence Levels Across Texas Schools by Locale </t>
  </si>
  <si>
    <t xml:space="preserve">SY 21-22 Chronic Absence Levels Across Texas Schools by Locale </t>
  </si>
  <si>
    <t>SY 17-18 School Chronic Absence Levels Across Texas Schools by Non-White Student Composition</t>
  </si>
  <si>
    <t>SY 21-22 School Chronic Absence Levels by Across Texas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</si>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</sst>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0.25410010649627263</c:v>
                </c:pt>
                <c:pt idx="1">
                  <c:v>0.33104631217838765</c:v>
                </c:pt>
                <c:pt idx="2">
                  <c:v>0.58799384299640844</c:v>
                </c:pt>
                <c:pt idx="3">
                  <c:v>0.24921135646687698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0.32928647497337593</c:v>
                </c:pt>
                <c:pt idx="1">
                  <c:v>0.30760434534019437</c:v>
                </c:pt>
                <c:pt idx="2">
                  <c:v>0.21600820933812212</c:v>
                </c:pt>
                <c:pt idx="3">
                  <c:v>0.23659305993690852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0.32949946751863685</c:v>
                </c:pt>
                <c:pt idx="1">
                  <c:v>0.29674099485420241</c:v>
                </c:pt>
                <c:pt idx="2">
                  <c:v>0.1426372498717291</c:v>
                </c:pt>
                <c:pt idx="3">
                  <c:v>0.36277602523659308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7.4121405750798716E-2</c:v>
                </c:pt>
                <c:pt idx="1">
                  <c:v>4.974271012006861E-2</c:v>
                </c:pt>
                <c:pt idx="2">
                  <c:v>3.9507439712673169E-2</c:v>
                </c:pt>
                <c:pt idx="3">
                  <c:v>0.1167192429022082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1.2992545260915868E-2</c:v>
                </c:pt>
                <c:pt idx="1">
                  <c:v>1.4865637507146942E-2</c:v>
                </c:pt>
                <c:pt idx="2">
                  <c:v>1.3853258081067214E-2</c:v>
                </c:pt>
                <c:pt idx="3">
                  <c:v>3.4700315457413249E-2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0.10859447719515979</c:v>
                </c:pt>
                <c:pt idx="1">
                  <c:v>7.3433115060804494E-2</c:v>
                </c:pt>
                <c:pt idx="2">
                  <c:v>9.3690248565965584E-2</c:v>
                </c:pt>
                <c:pt idx="3">
                  <c:v>5.6558935361216728E-2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8.0980452994104876E-2</c:v>
                </c:pt>
                <c:pt idx="1">
                  <c:v>3.8353601496725911E-2</c:v>
                </c:pt>
                <c:pt idx="2">
                  <c:v>8.3173996175908219E-2</c:v>
                </c:pt>
                <c:pt idx="3">
                  <c:v>6.0361216730038025E-2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0.33198883028234566</c:v>
                </c:pt>
                <c:pt idx="1">
                  <c:v>0.25257249766136575</c:v>
                </c:pt>
                <c:pt idx="2">
                  <c:v>0.39101338432122373</c:v>
                </c:pt>
                <c:pt idx="3">
                  <c:v>0.32224334600760457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0.29599751784052125</c:v>
                </c:pt>
                <c:pt idx="1">
                  <c:v>0.37511693171188026</c:v>
                </c:pt>
                <c:pt idx="2">
                  <c:v>0.35659655831739961</c:v>
                </c:pt>
                <c:pt idx="3">
                  <c:v>0.36882129277566539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0.18243872168786845</c:v>
                </c:pt>
                <c:pt idx="1">
                  <c:v>0.26052385406922357</c:v>
                </c:pt>
                <c:pt idx="2">
                  <c:v>7.5525812619502863E-2</c:v>
                </c:pt>
                <c:pt idx="3">
                  <c:v>0.19201520912547529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Texas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0.49710734947503749</c:v>
                </c:pt>
                <c:pt idx="1">
                  <c:v>0.20742574257425742</c:v>
                </c:pt>
                <c:pt idx="2">
                  <c:v>0.12184057031756319</c:v>
                </c:pt>
                <c:pt idx="3">
                  <c:v>0.14583333333333334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0.29762159845725306</c:v>
                </c:pt>
                <c:pt idx="1">
                  <c:v>0.32821782178217823</c:v>
                </c:pt>
                <c:pt idx="2">
                  <c:v>0.26766040181464679</c:v>
                </c:pt>
                <c:pt idx="3">
                  <c:v>0.23958333333333334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0.16841654167559461</c:v>
                </c:pt>
                <c:pt idx="1">
                  <c:v>0.37178217821782178</c:v>
                </c:pt>
                <c:pt idx="2">
                  <c:v>0.46662346079066752</c:v>
                </c:pt>
                <c:pt idx="3">
                  <c:v>0.42083333333333334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2.699807156631669E-2</c:v>
                </c:pt>
                <c:pt idx="1">
                  <c:v>8.1188118811881191E-2</c:v>
                </c:pt>
                <c:pt idx="2">
                  <c:v>0.11989630589760207</c:v>
                </c:pt>
                <c:pt idx="3">
                  <c:v>0.15416666666666667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9.8564388257981576E-3</c:v>
                </c:pt>
                <c:pt idx="1">
                  <c:v>1.1386138613861386E-2</c:v>
                </c:pt>
                <c:pt idx="2">
                  <c:v>2.3979261179520414E-2</c:v>
                </c:pt>
                <c:pt idx="3">
                  <c:v>3.9583333333333331E-2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Texas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0.11745513866231648</c:v>
                </c:pt>
                <c:pt idx="1">
                  <c:v>5.8883768561187919E-2</c:v>
                </c:pt>
                <c:pt idx="2">
                  <c:v>4.2176039119804401E-2</c:v>
                </c:pt>
                <c:pt idx="3">
                  <c:v>5.7052297939778132E-2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9.461663947797716E-2</c:v>
                </c:pt>
                <c:pt idx="1">
                  <c:v>4.0450588837685611E-2</c:v>
                </c:pt>
                <c:pt idx="2">
                  <c:v>2.8117359413202935E-2</c:v>
                </c:pt>
                <c:pt idx="3">
                  <c:v>4.1204437400950873E-2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0.34677231414588672</c:v>
                </c:pt>
                <c:pt idx="1">
                  <c:v>0.30312339989759346</c:v>
                </c:pt>
                <c:pt idx="2">
                  <c:v>0.26222493887530562</c:v>
                </c:pt>
                <c:pt idx="3">
                  <c:v>0.29793977812995248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0.29410393847587973</c:v>
                </c:pt>
                <c:pt idx="1">
                  <c:v>0.38812083973374295</c:v>
                </c:pt>
                <c:pt idx="2">
                  <c:v>0.4034229828850856</c:v>
                </c:pt>
                <c:pt idx="3">
                  <c:v>0.35657686212361334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0.14705196923793987</c:v>
                </c:pt>
                <c:pt idx="1">
                  <c:v>0.20942140296979006</c:v>
                </c:pt>
                <c:pt idx="2">
                  <c:v>0.26405867970660146</c:v>
                </c:pt>
                <c:pt idx="3">
                  <c:v>0.24722662440570523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FCB-463D-8F09-CF293F7A650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FCB-463D-8F09-CF293F7A650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FCB-463D-8F09-CF293F7A650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FCB-463D-8F09-CF293F7A650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FCB-463D-8F09-CF293F7A650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FCB-463D-8F09-CF293F7A650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FCB-463D-8F09-CF293F7A650F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FCB-463D-8F09-CF293F7A650F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FCB-463D-8F09-CF293F7A650F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FCB-463D-8F09-CF293F7A650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5139</c:v>
                </c:pt>
                <c:pt idx="1">
                  <c:v>29272</c:v>
                </c:pt>
                <c:pt idx="2">
                  <c:v>232885</c:v>
                </c:pt>
                <c:pt idx="3">
                  <c:v>891487</c:v>
                </c:pt>
                <c:pt idx="4">
                  <c:v>40883</c:v>
                </c:pt>
                <c:pt idx="5">
                  <c:v>3024</c:v>
                </c:pt>
                <c:pt idx="6">
                  <c:v>295614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CB-463D-8F09-CF293F7A6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0.30242935052057512</c:v>
                </c:pt>
                <c:pt idx="1">
                  <c:v>0.4</c:v>
                </c:pt>
                <c:pt idx="2">
                  <c:v>0</c:v>
                </c:pt>
                <c:pt idx="3">
                  <c:v>0.87127158555729989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0.31556767476450176</c:v>
                </c:pt>
                <c:pt idx="1">
                  <c:v>0.6</c:v>
                </c:pt>
                <c:pt idx="2">
                  <c:v>0</c:v>
                </c:pt>
                <c:pt idx="3">
                  <c:v>4.8665620094191522E-2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0.30218145761031234</c:v>
                </c:pt>
                <c:pt idx="1">
                  <c:v>0</c:v>
                </c:pt>
                <c:pt idx="2">
                  <c:v>0</c:v>
                </c:pt>
                <c:pt idx="3">
                  <c:v>3.2967032967032968E-2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6.6063460585027267E-2</c:v>
                </c:pt>
                <c:pt idx="1">
                  <c:v>0</c:v>
                </c:pt>
                <c:pt idx="2">
                  <c:v>0</c:v>
                </c:pt>
                <c:pt idx="3">
                  <c:v>2.5117739403453691E-2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1.3758056519583541E-2</c:v>
                </c:pt>
                <c:pt idx="1">
                  <c:v>0</c:v>
                </c:pt>
                <c:pt idx="2">
                  <c:v>0</c:v>
                </c:pt>
                <c:pt idx="3">
                  <c:v>2.197802197802198E-2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0.52804642166344296</c:v>
                </c:pt>
                <c:pt idx="1">
                  <c:v>0.2744466800804829</c:v>
                </c:pt>
                <c:pt idx="2">
                  <c:v>0.12917454316320101</c:v>
                </c:pt>
                <c:pt idx="3">
                  <c:v>3.4606205250596656E-2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0.30256977065487706</c:v>
                </c:pt>
                <c:pt idx="1">
                  <c:v>0.35935613682092554</c:v>
                </c:pt>
                <c:pt idx="2">
                  <c:v>0.30497794580970383</c:v>
                </c:pt>
                <c:pt idx="3">
                  <c:v>0.12052505966587113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0.14230450400663167</c:v>
                </c:pt>
                <c:pt idx="1">
                  <c:v>0.3175050301810865</c:v>
                </c:pt>
                <c:pt idx="2">
                  <c:v>0.46187775677378701</c:v>
                </c:pt>
                <c:pt idx="3">
                  <c:v>0.49880668257756561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1.878972091738049E-2</c:v>
                </c:pt>
                <c:pt idx="1">
                  <c:v>3.9034205231388328E-2</c:v>
                </c:pt>
                <c:pt idx="2">
                  <c:v>8.8216761184625084E-2</c:v>
                </c:pt>
                <c:pt idx="3">
                  <c:v>0.29116945107398567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8.2895827576678644E-3</c:v>
                </c:pt>
                <c:pt idx="1">
                  <c:v>9.6579476861167E-3</c:v>
                </c:pt>
                <c:pt idx="2">
                  <c:v>1.5752993068683049E-2</c:v>
                </c:pt>
                <c:pt idx="3">
                  <c:v>5.4892601431980909E-2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0.44598254589226605</c:v>
                </c:pt>
                <c:pt idx="1">
                  <c:v>0.29125759700794762</c:v>
                </c:pt>
                <c:pt idx="2">
                  <c:v>0.36769078295341923</c:v>
                </c:pt>
                <c:pt idx="3">
                  <c:v>0.23269316659222866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0.29220583809810413</c:v>
                </c:pt>
                <c:pt idx="1">
                  <c:v>0.30201028517999062</c:v>
                </c:pt>
                <c:pt idx="2">
                  <c:v>0.31219028741328048</c:v>
                </c:pt>
                <c:pt idx="3">
                  <c:v>0.28941491737382763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0.19831477580499549</c:v>
                </c:pt>
                <c:pt idx="1">
                  <c:v>0.32398316970546986</c:v>
                </c:pt>
                <c:pt idx="2">
                  <c:v>0.28047571853320119</c:v>
                </c:pt>
                <c:pt idx="3">
                  <c:v>0.3680214381420277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5.0556725850135417E-2</c:v>
                </c:pt>
                <c:pt idx="1">
                  <c:v>7.0593735390369325E-2</c:v>
                </c:pt>
                <c:pt idx="2">
                  <c:v>3.1714568880079286E-2</c:v>
                </c:pt>
                <c:pt idx="3">
                  <c:v>8.8432335864225095E-2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1.2940114354498947E-2</c:v>
                </c:pt>
                <c:pt idx="1">
                  <c:v>1.2155212716222535E-2</c:v>
                </c:pt>
                <c:pt idx="2">
                  <c:v>7.9286422200198214E-3</c:v>
                </c:pt>
                <c:pt idx="3">
                  <c:v>2.1438142027690933E-2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Texas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724</c:v>
                </c:pt>
                <c:pt idx="1">
                  <c:v>557</c:v>
                </c:pt>
                <c:pt idx="2">
                  <c:v>2697</c:v>
                </c:pt>
                <c:pt idx="3">
                  <c:v>2905</c:v>
                </c:pt>
                <c:pt idx="4">
                  <c:v>1628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2997</c:v>
                </c:pt>
                <c:pt idx="1">
                  <c:v>2580</c:v>
                </c:pt>
                <c:pt idx="2">
                  <c:v>2459</c:v>
                </c:pt>
                <c:pt idx="3">
                  <c:v>549</c:v>
                </c:pt>
                <c:pt idx="4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632274939639196"/>
          <c:y val="0.16998007779148089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8.5066384678651158E-2</c:v>
                </c:pt>
                <c:pt idx="1">
                  <c:v>6.5444718599459523E-2</c:v>
                </c:pt>
                <c:pt idx="2">
                  <c:v>0.31688403242862179</c:v>
                </c:pt>
                <c:pt idx="3">
                  <c:v>0.34132299377276465</c:v>
                </c:pt>
                <c:pt idx="4">
                  <c:v>0.19128187052050288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0.34408725602755452</c:v>
                </c:pt>
                <c:pt idx="1">
                  <c:v>0.29621125143513205</c:v>
                </c:pt>
                <c:pt idx="2">
                  <c:v>0.28231917336394946</c:v>
                </c:pt>
                <c:pt idx="3">
                  <c:v>6.3030998851894379E-2</c:v>
                </c:pt>
                <c:pt idx="4">
                  <c:v>1.4351320321469576E-2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5.9029296020988191E-3</c:v>
                </c:pt>
                <c:pt idx="1">
                  <c:v>3.6760482481332568E-2</c:v>
                </c:pt>
                <c:pt idx="2">
                  <c:v>0.31289308176100628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2.6016615653694796E-2</c:v>
                </c:pt>
                <c:pt idx="1">
                  <c:v>7.8116025272831707E-2</c:v>
                </c:pt>
                <c:pt idx="2">
                  <c:v>0.14779874213836477</c:v>
                </c:pt>
                <c:pt idx="3">
                  <c:v>6.9444444444444448E-2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0.28530826410144294</c:v>
                </c:pt>
                <c:pt idx="1">
                  <c:v>0.38598506605399197</c:v>
                </c:pt>
                <c:pt idx="2">
                  <c:v>0.33280922431865828</c:v>
                </c:pt>
                <c:pt idx="3">
                  <c:v>0.2951388888888889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0.43025797988631392</c:v>
                </c:pt>
                <c:pt idx="1">
                  <c:v>0.3360137851809305</c:v>
                </c:pt>
                <c:pt idx="2">
                  <c:v>0.13626834381551362</c:v>
                </c:pt>
                <c:pt idx="3">
                  <c:v>0.31944444444444442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0.25251421075644948</c:v>
                </c:pt>
                <c:pt idx="1">
                  <c:v>0.16312464101091326</c:v>
                </c:pt>
                <c:pt idx="2">
                  <c:v>7.0230607966457026E-2</c:v>
                </c:pt>
                <c:pt idx="3">
                  <c:v>0.19097222222222221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2.1969600204368375E-2</c:v>
                </c:pt>
                <c:pt idx="1">
                  <c:v>0.33333333333333331</c:v>
                </c:pt>
                <c:pt idx="2">
                  <c:v>0</c:v>
                </c:pt>
                <c:pt idx="3">
                  <c:v>0.81360946745562135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6.7697023885553709E-2</c:v>
                </c:pt>
                <c:pt idx="1">
                  <c:v>0.5</c:v>
                </c:pt>
                <c:pt idx="2">
                  <c:v>0</c:v>
                </c:pt>
                <c:pt idx="3">
                  <c:v>3.5502958579881658E-2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0.33784646825903691</c:v>
                </c:pt>
                <c:pt idx="1">
                  <c:v>0.16666666666666666</c:v>
                </c:pt>
                <c:pt idx="2">
                  <c:v>0</c:v>
                </c:pt>
                <c:pt idx="3">
                  <c:v>7.5443786982248517E-2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0.36837399412440924</c:v>
                </c:pt>
                <c:pt idx="1">
                  <c:v>0</c:v>
                </c:pt>
                <c:pt idx="2">
                  <c:v>0</c:v>
                </c:pt>
                <c:pt idx="3">
                  <c:v>3.1065088757396449E-2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0.20411291352663175</c:v>
                </c:pt>
                <c:pt idx="1">
                  <c:v>0</c:v>
                </c:pt>
                <c:pt idx="2">
                  <c:v>0</c:v>
                </c:pt>
                <c:pt idx="3">
                  <c:v>4.4378698224852069E-2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Texas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9.03062835491001E-2</c:v>
                </c:pt>
                <c:pt idx="1">
                  <c:v>7.1537872991583776E-2</c:v>
                </c:pt>
                <c:pt idx="2">
                  <c:v>4.6048537647790912E-2</c:v>
                </c:pt>
                <c:pt idx="3">
                  <c:v>4.4670050761421318E-2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9.2832333438585407E-2</c:v>
                </c:pt>
                <c:pt idx="1">
                  <c:v>7.6128538638102525E-2</c:v>
                </c:pt>
                <c:pt idx="2">
                  <c:v>3.2358431860609833E-2</c:v>
                </c:pt>
                <c:pt idx="3">
                  <c:v>8.1218274111675131E-3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0.38901168298073885</c:v>
                </c:pt>
                <c:pt idx="1">
                  <c:v>0.36648814078041314</c:v>
                </c:pt>
                <c:pt idx="2">
                  <c:v>0.26073428749222155</c:v>
                </c:pt>
                <c:pt idx="3">
                  <c:v>8.8324873096446696E-2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0.30091569308493843</c:v>
                </c:pt>
                <c:pt idx="1">
                  <c:v>0.37031369548584547</c:v>
                </c:pt>
                <c:pt idx="2">
                  <c:v>0.44368388301182327</c:v>
                </c:pt>
                <c:pt idx="3">
                  <c:v>0.2751269035532995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0.1269340069466372</c:v>
                </c:pt>
                <c:pt idx="1">
                  <c:v>0.11553175210405509</c:v>
                </c:pt>
                <c:pt idx="2">
                  <c:v>0.21717485998755445</c:v>
                </c:pt>
                <c:pt idx="3">
                  <c:v>0.58375634517766495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530A83D7-EB30-144E-8F73-3BF2ACD62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FAFED5B-1C27-4C2F-813B-DF4452C3E479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DEAA1B8-4188-9547-B5C3-BC459D77C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E07BE8-A267-442E-8516-F0827006E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E91BB2E-01FE-4A98-B796-9DF13D1E5B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724</v>
      </c>
      <c r="C15" s="44">
        <v>2997</v>
      </c>
      <c r="D15" s="45">
        <f t="shared" ref="D15:D20" si="0">C15-B15</f>
        <v>2273</v>
      </c>
      <c r="F15" s="1"/>
    </row>
    <row r="16" spans="1:6" ht="15.75" x14ac:dyDescent="0.25">
      <c r="A16" s="43" t="s">
        <v>14</v>
      </c>
      <c r="B16" s="44">
        <v>557</v>
      </c>
      <c r="C16" s="44">
        <v>2580</v>
      </c>
      <c r="D16" s="45">
        <f t="shared" si="0"/>
        <v>2023</v>
      </c>
      <c r="F16" s="1"/>
    </row>
    <row r="17" spans="1:6" ht="15.75" x14ac:dyDescent="0.25">
      <c r="A17" s="43" t="s">
        <v>15</v>
      </c>
      <c r="B17" s="44">
        <v>2697</v>
      </c>
      <c r="C17" s="44">
        <v>2459</v>
      </c>
      <c r="D17" s="45">
        <f t="shared" si="0"/>
        <v>-238</v>
      </c>
      <c r="F17" s="1"/>
    </row>
    <row r="18" spans="1:6" ht="15.75" x14ac:dyDescent="0.25">
      <c r="A18" s="43" t="s">
        <v>16</v>
      </c>
      <c r="B18" s="44">
        <v>2905</v>
      </c>
      <c r="C18" s="44">
        <v>549</v>
      </c>
      <c r="D18" s="45">
        <f t="shared" si="0"/>
        <v>-2356</v>
      </c>
      <c r="F18" s="1"/>
    </row>
    <row r="19" spans="1:6" ht="15.75" x14ac:dyDescent="0.25">
      <c r="A19" s="43" t="s">
        <v>17</v>
      </c>
      <c r="B19" s="44">
        <v>1628</v>
      </c>
      <c r="C19" s="44">
        <v>125</v>
      </c>
      <c r="D19" s="45">
        <f t="shared" si="0"/>
        <v>-1503</v>
      </c>
      <c r="F19" s="1"/>
    </row>
    <row r="20" spans="1:6" ht="15.75" x14ac:dyDescent="0.25">
      <c r="A20" s="46" t="s">
        <v>0</v>
      </c>
      <c r="B20" s="50">
        <f>SUM(B15:B19)</f>
        <v>8511</v>
      </c>
      <c r="C20" s="50">
        <f>SUM(C15:C19)</f>
        <v>8710</v>
      </c>
      <c r="D20" s="46">
        <f t="shared" si="0"/>
        <v>199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8.5066384678651158E-2</v>
      </c>
      <c r="C32" s="47">
        <f>C15/C20</f>
        <v>0.34408725602755452</v>
      </c>
      <c r="D32" s="47">
        <f>C32-B32</f>
        <v>0.25902087134890339</v>
      </c>
    </row>
    <row r="33" spans="1:6" ht="15.75" x14ac:dyDescent="0.25">
      <c r="A33" s="43" t="s">
        <v>14</v>
      </c>
      <c r="B33" s="47">
        <f>B16/B20</f>
        <v>6.5444718599459523E-2</v>
      </c>
      <c r="C33" s="47">
        <f>C16/C20</f>
        <v>0.29621125143513205</v>
      </c>
      <c r="D33" s="47">
        <f>C33-B33</f>
        <v>0.23076653283567253</v>
      </c>
    </row>
    <row r="34" spans="1:6" ht="15.75" x14ac:dyDescent="0.25">
      <c r="A34" s="43" t="s">
        <v>15</v>
      </c>
      <c r="B34" s="47">
        <f>B17/B20</f>
        <v>0.31688403242862179</v>
      </c>
      <c r="C34" s="47">
        <f>C17/C20</f>
        <v>0.28231917336394946</v>
      </c>
      <c r="D34" s="47">
        <f>C34-B34</f>
        <v>-3.4564859064672326E-2</v>
      </c>
    </row>
    <row r="35" spans="1:6" ht="15.75" x14ac:dyDescent="0.25">
      <c r="A35" s="43" t="s">
        <v>16</v>
      </c>
      <c r="B35" s="47">
        <f>B18/B20</f>
        <v>0.34132299377276465</v>
      </c>
      <c r="C35" s="47">
        <f>C18/C20</f>
        <v>6.3030998851894379E-2</v>
      </c>
      <c r="D35" s="47">
        <f>C35-B35</f>
        <v>-0.27829199492087026</v>
      </c>
    </row>
    <row r="36" spans="1:6" ht="15.75" x14ac:dyDescent="0.25">
      <c r="A36" s="43" t="s">
        <v>17</v>
      </c>
      <c r="B36" s="47">
        <f>B19/B20</f>
        <v>0.19128187052050288</v>
      </c>
      <c r="C36" s="47">
        <f>C19/C20</f>
        <v>1.4351320321469576E-2</v>
      </c>
      <c r="D36" s="47">
        <f>C36-B36</f>
        <v>-0.17693055019903331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27</v>
      </c>
      <c r="C55" s="3">
        <v>64</v>
      </c>
      <c r="D55" s="13">
        <v>597</v>
      </c>
      <c r="E55" s="3">
        <v>36</v>
      </c>
      <c r="F55" s="16">
        <f>SUM(B55:E55)</f>
        <v>724</v>
      </c>
    </row>
    <row r="56" spans="1:8" x14ac:dyDescent="0.25">
      <c r="A56" s="5" t="s">
        <v>14</v>
      </c>
      <c r="B56" s="3">
        <v>119</v>
      </c>
      <c r="C56" s="3">
        <v>136</v>
      </c>
      <c r="D56" s="13">
        <v>282</v>
      </c>
      <c r="E56" s="3">
        <v>20</v>
      </c>
      <c r="F56" s="16">
        <f>SUM(B56:E56)</f>
        <v>557</v>
      </c>
    </row>
    <row r="57" spans="1:8" x14ac:dyDescent="0.25">
      <c r="A57" s="5" t="s">
        <v>15</v>
      </c>
      <c r="B57" s="3">
        <v>1305</v>
      </c>
      <c r="C57" s="3">
        <v>672</v>
      </c>
      <c r="D57" s="13">
        <v>635</v>
      </c>
      <c r="E57" s="3">
        <v>85</v>
      </c>
      <c r="F57" s="16">
        <f>SUM(B57:E57)</f>
        <v>2697</v>
      </c>
    </row>
    <row r="58" spans="1:8" x14ac:dyDescent="0.25">
      <c r="A58" s="5" t="s">
        <v>16</v>
      </c>
      <c r="B58" s="3">
        <v>1968</v>
      </c>
      <c r="C58" s="3">
        <v>585</v>
      </c>
      <c r="D58" s="13">
        <v>260</v>
      </c>
      <c r="E58" s="3">
        <v>92</v>
      </c>
      <c r="F58" s="16">
        <f>SUM(B58:E58)</f>
        <v>2905</v>
      </c>
    </row>
    <row r="59" spans="1:8" x14ac:dyDescent="0.25">
      <c r="A59" s="5" t="s">
        <v>17</v>
      </c>
      <c r="B59" s="3">
        <v>1155</v>
      </c>
      <c r="C59" s="3">
        <v>284</v>
      </c>
      <c r="D59" s="13">
        <v>134</v>
      </c>
      <c r="E59" s="3">
        <v>55</v>
      </c>
      <c r="F59" s="16">
        <f>SUM(B59:E59)</f>
        <v>1628</v>
      </c>
    </row>
    <row r="60" spans="1:8" x14ac:dyDescent="0.25">
      <c r="A60" s="7" t="s">
        <v>0</v>
      </c>
      <c r="B60" s="49">
        <f>SUM(B55:B59)</f>
        <v>4574</v>
      </c>
      <c r="C60" s="49">
        <f>SUM(C55:C59)</f>
        <v>1741</v>
      </c>
      <c r="D60" s="49">
        <f>SUM(D55:D59)</f>
        <v>1908</v>
      </c>
      <c r="E60" s="49">
        <f>SUM(E55:E59)</f>
        <v>288</v>
      </c>
      <c r="F60" s="17">
        <f>SUM(F55:F59)</f>
        <v>8511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5.9029296020988191E-3</v>
      </c>
      <c r="C62" s="4">
        <f>C55/C60</f>
        <v>3.6760482481332568E-2</v>
      </c>
      <c r="D62" s="4">
        <f>D55/D60</f>
        <v>0.31289308176100628</v>
      </c>
      <c r="E62" s="4">
        <f>E55/E60</f>
        <v>0.125</v>
      </c>
    </row>
    <row r="63" spans="1:8" x14ac:dyDescent="0.25">
      <c r="A63" s="5" t="s">
        <v>14</v>
      </c>
      <c r="B63" s="4">
        <f>B56/B60</f>
        <v>2.6016615653694796E-2</v>
      </c>
      <c r="C63" s="4">
        <f>C56/C60</f>
        <v>7.8116025272831707E-2</v>
      </c>
      <c r="D63" s="4">
        <f>D56/D60</f>
        <v>0.14779874213836477</v>
      </c>
      <c r="E63" s="4">
        <f>E56/E60</f>
        <v>6.9444444444444448E-2</v>
      </c>
    </row>
    <row r="64" spans="1:8" x14ac:dyDescent="0.25">
      <c r="A64" s="5" t="s">
        <v>15</v>
      </c>
      <c r="B64" s="4">
        <f>B57/B60</f>
        <v>0.28530826410144294</v>
      </c>
      <c r="C64" s="4">
        <f>C57/C60</f>
        <v>0.38598506605399197</v>
      </c>
      <c r="D64" s="4">
        <f>D57/D60</f>
        <v>0.33280922431865828</v>
      </c>
      <c r="E64" s="4">
        <f>E57/E60</f>
        <v>0.2951388888888889</v>
      </c>
    </row>
    <row r="65" spans="1:9" x14ac:dyDescent="0.25">
      <c r="A65" s="5" t="s">
        <v>16</v>
      </c>
      <c r="B65" s="4">
        <f>B58/B60</f>
        <v>0.43025797988631392</v>
      </c>
      <c r="C65" s="4">
        <f>C58/C60</f>
        <v>0.3360137851809305</v>
      </c>
      <c r="D65" s="4">
        <f>D58/D60</f>
        <v>0.13626834381551362</v>
      </c>
      <c r="E65" s="4">
        <f>E58/E60</f>
        <v>0.31944444444444442</v>
      </c>
    </row>
    <row r="66" spans="1:9" x14ac:dyDescent="0.25">
      <c r="A66" s="5" t="s">
        <v>17</v>
      </c>
      <c r="B66" s="4">
        <f>B59/B60</f>
        <v>0.25251421075644948</v>
      </c>
      <c r="C66" s="4">
        <f>C59/C60</f>
        <v>0.16312464101091326</v>
      </c>
      <c r="D66" s="4">
        <f>D59/D60</f>
        <v>7.0230607966457026E-2</v>
      </c>
      <c r="E66" s="4">
        <f>E59/E60</f>
        <v>0.19097222222222221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1193</v>
      </c>
      <c r="C68" s="3">
        <v>579</v>
      </c>
      <c r="D68" s="13">
        <v>1146</v>
      </c>
      <c r="E68" s="3">
        <v>79</v>
      </c>
      <c r="F68" s="16">
        <f>SUM(B68:E68)</f>
        <v>2997</v>
      </c>
      <c r="G68" s="8"/>
      <c r="H68" s="8"/>
      <c r="I68" s="8"/>
    </row>
    <row r="69" spans="1:9" x14ac:dyDescent="0.25">
      <c r="A69" s="5" t="s">
        <v>14</v>
      </c>
      <c r="B69" s="3">
        <v>1546</v>
      </c>
      <c r="C69" s="3">
        <v>538</v>
      </c>
      <c r="D69" s="13">
        <v>421</v>
      </c>
      <c r="E69" s="3">
        <v>75</v>
      </c>
      <c r="F69" s="16">
        <f>SUM(B69:E69)</f>
        <v>2580</v>
      </c>
    </row>
    <row r="70" spans="1:9" x14ac:dyDescent="0.25">
      <c r="A70" s="5" t="s">
        <v>15</v>
      </c>
      <c r="B70" s="3">
        <v>1547</v>
      </c>
      <c r="C70" s="3">
        <v>519</v>
      </c>
      <c r="D70" s="13">
        <v>278</v>
      </c>
      <c r="E70" s="3">
        <v>115</v>
      </c>
      <c r="F70" s="16">
        <f>SUM(B70:E70)</f>
        <v>2459</v>
      </c>
    </row>
    <row r="71" spans="1:9" x14ac:dyDescent="0.25">
      <c r="A71" s="5" t="s">
        <v>16</v>
      </c>
      <c r="B71" s="3">
        <v>348</v>
      </c>
      <c r="C71" s="3">
        <v>87</v>
      </c>
      <c r="D71" s="13">
        <v>77</v>
      </c>
      <c r="E71" s="3">
        <v>37</v>
      </c>
      <c r="F71" s="16">
        <f>SUM(B71:E71)</f>
        <v>549</v>
      </c>
    </row>
    <row r="72" spans="1:9" x14ac:dyDescent="0.25">
      <c r="A72" s="5" t="s">
        <v>17</v>
      </c>
      <c r="B72" s="3">
        <v>61</v>
      </c>
      <c r="C72" s="3">
        <v>26</v>
      </c>
      <c r="D72" s="13">
        <v>27</v>
      </c>
      <c r="E72" s="3">
        <v>11</v>
      </c>
      <c r="F72" s="16">
        <f>SUM(B72:E72)</f>
        <v>125</v>
      </c>
    </row>
    <row r="73" spans="1:9" x14ac:dyDescent="0.25">
      <c r="A73" s="7" t="s">
        <v>0</v>
      </c>
      <c r="B73" s="49">
        <f>SUM(B68:B72)</f>
        <v>4695</v>
      </c>
      <c r="C73" s="49">
        <f>SUM(C68:C72)</f>
        <v>1749</v>
      </c>
      <c r="D73" s="49">
        <f>SUM(D68:D72)</f>
        <v>1949</v>
      </c>
      <c r="E73" s="49">
        <f>SUM(E68:E72)</f>
        <v>317</v>
      </c>
      <c r="F73" s="17">
        <f>SUM(F68:F72)</f>
        <v>8710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0.25410010649627263</v>
      </c>
      <c r="C75" s="4">
        <f>C68/C73</f>
        <v>0.33104631217838765</v>
      </c>
      <c r="D75" s="4">
        <f>D68/D73</f>
        <v>0.58799384299640844</v>
      </c>
      <c r="E75" s="4">
        <f>E68/E73</f>
        <v>0.24921135646687698</v>
      </c>
    </row>
    <row r="76" spans="1:9" x14ac:dyDescent="0.25">
      <c r="A76" s="5" t="s">
        <v>14</v>
      </c>
      <c r="B76" s="4">
        <f>B69/B73</f>
        <v>0.32928647497337593</v>
      </c>
      <c r="C76" s="4">
        <f>C69/C73</f>
        <v>0.30760434534019437</v>
      </c>
      <c r="D76" s="4">
        <f>D69/D73</f>
        <v>0.21600820933812212</v>
      </c>
      <c r="E76" s="4">
        <f>E69/E73</f>
        <v>0.23659305993690852</v>
      </c>
    </row>
    <row r="77" spans="1:9" x14ac:dyDescent="0.25">
      <c r="A77" s="5" t="s">
        <v>15</v>
      </c>
      <c r="B77" s="4">
        <f>B70/B73</f>
        <v>0.32949946751863685</v>
      </c>
      <c r="C77" s="4">
        <f>C70/C73</f>
        <v>0.29674099485420241</v>
      </c>
      <c r="D77" s="4">
        <f>D70/D73</f>
        <v>0.1426372498717291</v>
      </c>
      <c r="E77" s="4">
        <f>E70/E73</f>
        <v>0.36277602523659308</v>
      </c>
    </row>
    <row r="78" spans="1:9" x14ac:dyDescent="0.25">
      <c r="A78" s="5" t="s">
        <v>16</v>
      </c>
      <c r="B78" s="4">
        <f>B71/B73</f>
        <v>7.4121405750798716E-2</v>
      </c>
      <c r="C78" s="4">
        <f>C71/C73</f>
        <v>4.974271012006861E-2</v>
      </c>
      <c r="D78" s="4">
        <f>D71/D73</f>
        <v>3.9507439712673169E-2</v>
      </c>
      <c r="E78" s="4">
        <f>E71/E73</f>
        <v>0.1167192429022082</v>
      </c>
    </row>
    <row r="79" spans="1:9" x14ac:dyDescent="0.25">
      <c r="A79" s="5" t="s">
        <v>17</v>
      </c>
      <c r="B79" s="4">
        <f>B72/B73</f>
        <v>1.2992545260915868E-2</v>
      </c>
      <c r="C79" s="4">
        <f>C72/C73</f>
        <v>1.4865637507146942E-2</v>
      </c>
      <c r="D79" s="4">
        <f>D72/D73</f>
        <v>1.3853258081067214E-2</v>
      </c>
      <c r="E79" s="4">
        <f>E72/E73</f>
        <v>3.4700315457413249E-2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172</v>
      </c>
      <c r="C83" s="16">
        <v>2</v>
      </c>
      <c r="D83" s="16">
        <v>0</v>
      </c>
      <c r="E83" s="16">
        <v>550</v>
      </c>
      <c r="F83" s="16">
        <f>SUM(B83:E83)</f>
        <v>724</v>
      </c>
    </row>
    <row r="84" spans="1:6" x14ac:dyDescent="0.25">
      <c r="A84" s="15" t="s">
        <v>14</v>
      </c>
      <c r="B84" s="16">
        <v>530</v>
      </c>
      <c r="C84" s="16">
        <v>3</v>
      </c>
      <c r="D84" s="16">
        <v>0</v>
      </c>
      <c r="E84" s="16">
        <v>24</v>
      </c>
      <c r="F84" s="16">
        <f>SUM(B84:E84)</f>
        <v>557</v>
      </c>
    </row>
    <row r="85" spans="1:6" x14ac:dyDescent="0.25">
      <c r="A85" s="15" t="s">
        <v>15</v>
      </c>
      <c r="B85" s="16">
        <v>2645</v>
      </c>
      <c r="C85" s="16">
        <v>1</v>
      </c>
      <c r="D85" s="16">
        <v>0</v>
      </c>
      <c r="E85" s="16">
        <v>51</v>
      </c>
      <c r="F85" s="16">
        <f>SUM(B85:E85)</f>
        <v>2697</v>
      </c>
    </row>
    <row r="86" spans="1:6" x14ac:dyDescent="0.25">
      <c r="A86" s="15" t="s">
        <v>16</v>
      </c>
      <c r="B86" s="16">
        <v>2884</v>
      </c>
      <c r="C86" s="16">
        <v>0</v>
      </c>
      <c r="D86" s="16">
        <v>0</v>
      </c>
      <c r="E86" s="16">
        <v>21</v>
      </c>
      <c r="F86" s="16">
        <f>SUM(B86:E86)</f>
        <v>2905</v>
      </c>
    </row>
    <row r="87" spans="1:6" x14ac:dyDescent="0.25">
      <c r="A87" s="15" t="s">
        <v>17</v>
      </c>
      <c r="B87" s="16">
        <v>1598</v>
      </c>
      <c r="C87" s="16">
        <v>0</v>
      </c>
      <c r="D87" s="16">
        <v>0</v>
      </c>
      <c r="E87" s="16">
        <v>30</v>
      </c>
      <c r="F87" s="16">
        <f>SUM(B87:E87)</f>
        <v>1628</v>
      </c>
    </row>
    <row r="88" spans="1:6" x14ac:dyDescent="0.25">
      <c r="A88" s="17" t="s">
        <v>0</v>
      </c>
      <c r="B88" s="49">
        <f>SUM(B83:B87)</f>
        <v>7829</v>
      </c>
      <c r="C88" s="49">
        <f>SUM(C83:C87)</f>
        <v>6</v>
      </c>
      <c r="D88" s="49">
        <f>SUM(D83:D87)</f>
        <v>0</v>
      </c>
      <c r="E88" s="49">
        <f>SUM(E83:E87)</f>
        <v>676</v>
      </c>
      <c r="F88" s="17">
        <f>SUM(F83:F87)</f>
        <v>8511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2.1969600204368375E-2</v>
      </c>
      <c r="C90" s="19">
        <f>C83/C88</f>
        <v>0.33333333333333331</v>
      </c>
      <c r="D90" s="19" t="e">
        <f>D83/D88</f>
        <v>#DIV/0!</v>
      </c>
      <c r="E90" s="19">
        <f>E83/E88</f>
        <v>0.81360946745562135</v>
      </c>
      <c r="F90" s="14"/>
    </row>
    <row r="91" spans="1:6" x14ac:dyDescent="0.25">
      <c r="A91" s="15" t="s">
        <v>14</v>
      </c>
      <c r="B91" s="19">
        <f>B84/B88</f>
        <v>6.7697023885553709E-2</v>
      </c>
      <c r="C91" s="19">
        <f>C84/C88</f>
        <v>0.5</v>
      </c>
      <c r="D91" s="19" t="e">
        <f>D84/D88</f>
        <v>#DIV/0!</v>
      </c>
      <c r="E91" s="19">
        <f>E84/E88</f>
        <v>3.5502958579881658E-2</v>
      </c>
      <c r="F91" s="14"/>
    </row>
    <row r="92" spans="1:6" x14ac:dyDescent="0.25">
      <c r="A92" s="15" t="s">
        <v>15</v>
      </c>
      <c r="B92" s="19">
        <f>B85/B88</f>
        <v>0.33784646825903691</v>
      </c>
      <c r="C92" s="19">
        <f>C85/C88</f>
        <v>0.16666666666666666</v>
      </c>
      <c r="D92" s="19" t="e">
        <f>D85/D88</f>
        <v>#DIV/0!</v>
      </c>
      <c r="E92" s="19">
        <f>E85/E88</f>
        <v>7.5443786982248517E-2</v>
      </c>
      <c r="F92" s="14"/>
    </row>
    <row r="93" spans="1:6" x14ac:dyDescent="0.25">
      <c r="A93" s="15" t="s">
        <v>16</v>
      </c>
      <c r="B93" s="19">
        <f>B86/B88</f>
        <v>0.36837399412440924</v>
      </c>
      <c r="C93" s="19">
        <f>C86/C88</f>
        <v>0</v>
      </c>
      <c r="D93" s="19" t="e">
        <f>D86/D88</f>
        <v>#DIV/0!</v>
      </c>
      <c r="E93" s="19">
        <f>E86/E88</f>
        <v>3.1065088757396449E-2</v>
      </c>
      <c r="F93" s="14"/>
    </row>
    <row r="94" spans="1:6" x14ac:dyDescent="0.25">
      <c r="A94" s="15" t="s">
        <v>17</v>
      </c>
      <c r="B94" s="19">
        <f>B87/B88</f>
        <v>0.20411291352663175</v>
      </c>
      <c r="C94" s="19">
        <f>C87/C88</f>
        <v>0</v>
      </c>
      <c r="D94" s="19" t="e">
        <f>D87/D88</f>
        <v>#DIV/0!</v>
      </c>
      <c r="E94" s="19">
        <f>E87/E88</f>
        <v>4.4378698224852069E-2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2440</v>
      </c>
      <c r="C97" s="16">
        <v>2</v>
      </c>
      <c r="D97" s="16">
        <v>0</v>
      </c>
      <c r="E97" s="16">
        <v>555</v>
      </c>
      <c r="F97" s="16">
        <f>SUM(B97:E97)</f>
        <v>2997</v>
      </c>
    </row>
    <row r="98" spans="1:6" x14ac:dyDescent="0.25">
      <c r="A98" s="15" t="s">
        <v>14</v>
      </c>
      <c r="B98" s="16">
        <v>2546</v>
      </c>
      <c r="C98" s="16">
        <v>3</v>
      </c>
      <c r="D98" s="16">
        <v>0</v>
      </c>
      <c r="E98" s="16">
        <v>31</v>
      </c>
      <c r="F98" s="16">
        <f>SUM(B98:E98)</f>
        <v>2580</v>
      </c>
    </row>
    <row r="99" spans="1:6" x14ac:dyDescent="0.25">
      <c r="A99" s="15" t="s">
        <v>15</v>
      </c>
      <c r="B99" s="16">
        <v>2438</v>
      </c>
      <c r="C99" s="16">
        <v>0</v>
      </c>
      <c r="D99" s="16">
        <v>0</v>
      </c>
      <c r="E99" s="16">
        <v>21</v>
      </c>
      <c r="F99" s="16">
        <f>SUM(B99:E99)</f>
        <v>2459</v>
      </c>
    </row>
    <row r="100" spans="1:6" x14ac:dyDescent="0.25">
      <c r="A100" s="15" t="s">
        <v>16</v>
      </c>
      <c r="B100" s="16">
        <v>533</v>
      </c>
      <c r="C100" s="16">
        <v>0</v>
      </c>
      <c r="D100" s="16">
        <v>0</v>
      </c>
      <c r="E100" s="16">
        <v>16</v>
      </c>
      <c r="F100" s="16">
        <f>SUM(B100:E100)</f>
        <v>549</v>
      </c>
    </row>
    <row r="101" spans="1:6" x14ac:dyDescent="0.25">
      <c r="A101" s="15" t="s">
        <v>17</v>
      </c>
      <c r="B101" s="16">
        <v>111</v>
      </c>
      <c r="C101" s="16">
        <v>0</v>
      </c>
      <c r="D101" s="16">
        <v>0</v>
      </c>
      <c r="E101" s="16">
        <v>14</v>
      </c>
      <c r="F101" s="16">
        <f>SUM(B101:E101)</f>
        <v>125</v>
      </c>
    </row>
    <row r="102" spans="1:6" x14ac:dyDescent="0.25">
      <c r="A102" s="17" t="s">
        <v>0</v>
      </c>
      <c r="B102" s="49">
        <f>SUM(B97:B101)</f>
        <v>8068</v>
      </c>
      <c r="C102" s="49">
        <f>SUM(C97:C101)</f>
        <v>5</v>
      </c>
      <c r="D102" s="49">
        <f>SUM(D97:D101)</f>
        <v>0</v>
      </c>
      <c r="E102" s="49">
        <f>SUM(E97:E101)</f>
        <v>637</v>
      </c>
      <c r="F102" s="17">
        <f>SUM(F97:F101)</f>
        <v>8710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0.30242935052057512</v>
      </c>
      <c r="C104" s="19">
        <f>C97/C102</f>
        <v>0.4</v>
      </c>
      <c r="D104" s="19" t="e">
        <f>D97/D102</f>
        <v>#DIV/0!</v>
      </c>
      <c r="E104" s="19">
        <f>E97/E102</f>
        <v>0.87127158555729989</v>
      </c>
      <c r="F104" s="14"/>
    </row>
    <row r="105" spans="1:6" x14ac:dyDescent="0.25">
      <c r="A105" s="15" t="s">
        <v>14</v>
      </c>
      <c r="B105" s="19">
        <f>B98/B102</f>
        <v>0.31556767476450176</v>
      </c>
      <c r="C105" s="19">
        <f>C98/C102</f>
        <v>0.6</v>
      </c>
      <c r="D105" s="19" t="e">
        <f>D98/D102</f>
        <v>#DIV/0!</v>
      </c>
      <c r="E105" s="19">
        <f>E98/E102</f>
        <v>4.8665620094191522E-2</v>
      </c>
      <c r="F105" s="14"/>
    </row>
    <row r="106" spans="1:6" x14ac:dyDescent="0.25">
      <c r="A106" s="15" t="s">
        <v>15</v>
      </c>
      <c r="B106" s="19">
        <f>B99/B102</f>
        <v>0.30218145761031234</v>
      </c>
      <c r="C106" s="19">
        <f>C99/C102</f>
        <v>0</v>
      </c>
      <c r="D106" s="19" t="e">
        <f>D99/D102</f>
        <v>#DIV/0!</v>
      </c>
      <c r="E106" s="19">
        <f>E99/E102</f>
        <v>3.2967032967032968E-2</v>
      </c>
      <c r="F106" s="14"/>
    </row>
    <row r="107" spans="1:6" x14ac:dyDescent="0.25">
      <c r="A107" s="15" t="s">
        <v>16</v>
      </c>
      <c r="B107" s="19">
        <f>B100/B102</f>
        <v>6.6063460585027267E-2</v>
      </c>
      <c r="C107" s="19">
        <f>C100/C102</f>
        <v>0</v>
      </c>
      <c r="D107" s="19" t="e">
        <f>D100/D102</f>
        <v>#DIV/0!</v>
      </c>
      <c r="E107" s="19">
        <f>E100/E102</f>
        <v>2.5117739403453691E-2</v>
      </c>
      <c r="F107" s="14"/>
    </row>
    <row r="108" spans="1:6" x14ac:dyDescent="0.25">
      <c r="A108" s="15" t="s">
        <v>17</v>
      </c>
      <c r="B108" s="19">
        <f>B101/B102</f>
        <v>1.3758056519583541E-2</v>
      </c>
      <c r="C108" s="19">
        <f>C101/C102</f>
        <v>0</v>
      </c>
      <c r="D108" s="19" t="e">
        <f>D101/D102</f>
        <v>#DIV/0!</v>
      </c>
      <c r="E108" s="19">
        <f>E101/E102</f>
        <v>2.197802197802198E-2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286</v>
      </c>
      <c r="C112" s="16">
        <v>187</v>
      </c>
      <c r="D112" s="16">
        <v>74</v>
      </c>
      <c r="E112" s="16">
        <v>44</v>
      </c>
      <c r="F112" s="16">
        <f>SUM(B112:E112)</f>
        <v>591</v>
      </c>
    </row>
    <row r="113" spans="1:6" x14ac:dyDescent="0.25">
      <c r="A113" s="15" t="s">
        <v>14</v>
      </c>
      <c r="B113" s="16">
        <v>294</v>
      </c>
      <c r="C113" s="16">
        <v>199</v>
      </c>
      <c r="D113" s="16">
        <v>52</v>
      </c>
      <c r="E113" s="16">
        <v>8</v>
      </c>
      <c r="F113" s="16">
        <f>SUM(B113:E113)</f>
        <v>553</v>
      </c>
    </row>
    <row r="114" spans="1:6" x14ac:dyDescent="0.25">
      <c r="A114" s="15" t="s">
        <v>15</v>
      </c>
      <c r="B114" s="16">
        <v>1232</v>
      </c>
      <c r="C114" s="16">
        <v>958</v>
      </c>
      <c r="D114" s="16">
        <v>419</v>
      </c>
      <c r="E114" s="16">
        <v>87</v>
      </c>
      <c r="F114" s="16">
        <f>SUM(B114:E114)</f>
        <v>2696</v>
      </c>
    </row>
    <row r="115" spans="1:6" x14ac:dyDescent="0.25">
      <c r="A115" s="15" t="s">
        <v>16</v>
      </c>
      <c r="B115" s="16">
        <v>953</v>
      </c>
      <c r="C115" s="16">
        <v>968</v>
      </c>
      <c r="D115" s="16">
        <v>713</v>
      </c>
      <c r="E115" s="16">
        <v>271</v>
      </c>
      <c r="F115" s="16">
        <f>SUM(B115:E115)</f>
        <v>2905</v>
      </c>
    </row>
    <row r="116" spans="1:6" x14ac:dyDescent="0.25">
      <c r="A116" s="15" t="s">
        <v>17</v>
      </c>
      <c r="B116" s="16">
        <v>402</v>
      </c>
      <c r="C116" s="16">
        <v>302</v>
      </c>
      <c r="D116" s="16">
        <v>349</v>
      </c>
      <c r="E116" s="16">
        <v>575</v>
      </c>
      <c r="F116" s="16">
        <f>SUM(B116:E116)</f>
        <v>1628</v>
      </c>
    </row>
    <row r="117" spans="1:6" x14ac:dyDescent="0.25">
      <c r="A117" s="21" t="s">
        <v>0</v>
      </c>
      <c r="B117" s="49">
        <f>SUM(B112:B116)</f>
        <v>3167</v>
      </c>
      <c r="C117" s="49">
        <f>SUM(C112:C116)</f>
        <v>2614</v>
      </c>
      <c r="D117" s="49">
        <f>SUM(D112:D116)</f>
        <v>1607</v>
      </c>
      <c r="E117" s="49">
        <f>SUM(E112:E116)</f>
        <v>985</v>
      </c>
      <c r="F117" s="17">
        <f>SUM(F112:F116)</f>
        <v>8373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9.03062835491001E-2</v>
      </c>
      <c r="C119" s="19">
        <f>C112/C117</f>
        <v>7.1537872991583776E-2</v>
      </c>
      <c r="D119" s="19">
        <f>D112/D117</f>
        <v>4.6048537647790912E-2</v>
      </c>
      <c r="E119" s="19">
        <f>E112/E117</f>
        <v>4.4670050761421318E-2</v>
      </c>
      <c r="F119" s="14"/>
    </row>
    <row r="120" spans="1:6" x14ac:dyDescent="0.25">
      <c r="A120" s="15" t="s">
        <v>14</v>
      </c>
      <c r="B120" s="19">
        <f>B113/B117</f>
        <v>9.2832333438585407E-2</v>
      </c>
      <c r="C120" s="19">
        <f>C113/C117</f>
        <v>7.6128538638102525E-2</v>
      </c>
      <c r="D120" s="19">
        <f>D113/D117</f>
        <v>3.2358431860609833E-2</v>
      </c>
      <c r="E120" s="19">
        <f>E113/E117</f>
        <v>8.1218274111675131E-3</v>
      </c>
      <c r="F120" s="14"/>
    </row>
    <row r="121" spans="1:6" x14ac:dyDescent="0.25">
      <c r="A121" s="15" t="s">
        <v>15</v>
      </c>
      <c r="B121" s="19">
        <f>B114/B117</f>
        <v>0.38901168298073885</v>
      </c>
      <c r="C121" s="19">
        <f>C114/C117</f>
        <v>0.36648814078041314</v>
      </c>
      <c r="D121" s="19">
        <f>D114/D117</f>
        <v>0.26073428749222155</v>
      </c>
      <c r="E121" s="19">
        <f>E114/E117</f>
        <v>8.8324873096446696E-2</v>
      </c>
      <c r="F121" s="14"/>
    </row>
    <row r="122" spans="1:6" x14ac:dyDescent="0.25">
      <c r="A122" s="15" t="s">
        <v>16</v>
      </c>
      <c r="B122" s="19">
        <f>B115/B117</f>
        <v>0.30091569308493843</v>
      </c>
      <c r="C122" s="19">
        <f>C115/C117</f>
        <v>0.37031369548584547</v>
      </c>
      <c r="D122" s="19">
        <f>D115/D117</f>
        <v>0.44368388301182327</v>
      </c>
      <c r="E122" s="19">
        <f>E115/E117</f>
        <v>0.2751269035532995</v>
      </c>
      <c r="F122" s="14"/>
    </row>
    <row r="123" spans="1:6" x14ac:dyDescent="0.25">
      <c r="A123" s="15" t="s">
        <v>17</v>
      </c>
      <c r="B123" s="19">
        <f>B116/B117</f>
        <v>0.1269340069466372</v>
      </c>
      <c r="C123" s="19">
        <f>C116/C117</f>
        <v>0.11553175210405509</v>
      </c>
      <c r="D123" s="19">
        <f>D116/D117</f>
        <v>0.21717485998755445</v>
      </c>
      <c r="E123" s="19">
        <f>E116/E117</f>
        <v>0.58375634517766495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1911</v>
      </c>
      <c r="C125" s="16">
        <v>682</v>
      </c>
      <c r="D125" s="16">
        <v>205</v>
      </c>
      <c r="E125" s="16">
        <v>29</v>
      </c>
      <c r="F125" s="16">
        <f>SUM(B125:E125)</f>
        <v>2827</v>
      </c>
    </row>
    <row r="126" spans="1:6" x14ac:dyDescent="0.25">
      <c r="A126" s="15" t="s">
        <v>14</v>
      </c>
      <c r="B126" s="16">
        <v>1095</v>
      </c>
      <c r="C126" s="16">
        <v>893</v>
      </c>
      <c r="D126" s="16">
        <v>484</v>
      </c>
      <c r="E126" s="16">
        <v>101</v>
      </c>
      <c r="F126" s="16">
        <f>SUM(B126:E126)</f>
        <v>2573</v>
      </c>
    </row>
    <row r="127" spans="1:6" x14ac:dyDescent="0.25">
      <c r="A127" s="15" t="s">
        <v>15</v>
      </c>
      <c r="B127" s="16">
        <v>515</v>
      </c>
      <c r="C127" s="16">
        <v>789</v>
      </c>
      <c r="D127" s="16">
        <v>733</v>
      </c>
      <c r="E127" s="16">
        <v>418</v>
      </c>
      <c r="F127" s="16">
        <f>SUM(B127:E127)</f>
        <v>2455</v>
      </c>
    </row>
    <row r="128" spans="1:6" x14ac:dyDescent="0.25">
      <c r="A128" s="15" t="s">
        <v>16</v>
      </c>
      <c r="B128" s="16">
        <v>68</v>
      </c>
      <c r="C128" s="16">
        <v>97</v>
      </c>
      <c r="D128" s="16">
        <v>140</v>
      </c>
      <c r="E128" s="16">
        <v>244</v>
      </c>
      <c r="F128" s="16">
        <f>SUM(B128:E128)</f>
        <v>549</v>
      </c>
    </row>
    <row r="129" spans="1:6" x14ac:dyDescent="0.25">
      <c r="A129" s="15" t="s">
        <v>17</v>
      </c>
      <c r="B129" s="16">
        <v>30</v>
      </c>
      <c r="C129" s="16">
        <v>24</v>
      </c>
      <c r="D129" s="16">
        <v>25</v>
      </c>
      <c r="E129" s="16">
        <v>46</v>
      </c>
      <c r="F129" s="16">
        <f>SUM(B129:E129)</f>
        <v>125</v>
      </c>
    </row>
    <row r="130" spans="1:6" x14ac:dyDescent="0.25">
      <c r="A130" s="21" t="s">
        <v>0</v>
      </c>
      <c r="B130" s="49">
        <f>SUM(B125:B129)</f>
        <v>3619</v>
      </c>
      <c r="C130" s="49">
        <f>SUM(C125:C129)</f>
        <v>2485</v>
      </c>
      <c r="D130" s="49">
        <f>SUM(D125:D129)</f>
        <v>1587</v>
      </c>
      <c r="E130" s="49">
        <f>SUM(E125:E129)</f>
        <v>838</v>
      </c>
      <c r="F130" s="17">
        <f>SUM(F125:F129)</f>
        <v>8529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0.52804642166344296</v>
      </c>
      <c r="C132" s="19">
        <f>C125/C130</f>
        <v>0.2744466800804829</v>
      </c>
      <c r="D132" s="19">
        <f>D125/D130</f>
        <v>0.12917454316320101</v>
      </c>
      <c r="E132" s="19">
        <f>E125/E130</f>
        <v>3.4606205250596656E-2</v>
      </c>
      <c r="F132" s="14"/>
    </row>
    <row r="133" spans="1:6" x14ac:dyDescent="0.25">
      <c r="A133" s="15" t="s">
        <v>14</v>
      </c>
      <c r="B133" s="19">
        <f>B126/B130</f>
        <v>0.30256977065487706</v>
      </c>
      <c r="C133" s="19">
        <f>C126/C130</f>
        <v>0.35935613682092554</v>
      </c>
      <c r="D133" s="19">
        <f>D126/D130</f>
        <v>0.30497794580970383</v>
      </c>
      <c r="E133" s="19">
        <f>E126/E130</f>
        <v>0.12052505966587113</v>
      </c>
      <c r="F133" s="14"/>
    </row>
    <row r="134" spans="1:6" x14ac:dyDescent="0.25">
      <c r="A134" s="15" t="s">
        <v>15</v>
      </c>
      <c r="B134" s="19">
        <f>B127/B130</f>
        <v>0.14230450400663167</v>
      </c>
      <c r="C134" s="19">
        <f>C127/C130</f>
        <v>0.3175050301810865</v>
      </c>
      <c r="D134" s="19">
        <f>D127/D130</f>
        <v>0.46187775677378701</v>
      </c>
      <c r="E134" s="19">
        <f>E127/E130</f>
        <v>0.49880668257756561</v>
      </c>
      <c r="F134" s="14"/>
    </row>
    <row r="135" spans="1:6" x14ac:dyDescent="0.25">
      <c r="A135" s="15" t="s">
        <v>16</v>
      </c>
      <c r="B135" s="19">
        <f>B128/B130</f>
        <v>1.878972091738049E-2</v>
      </c>
      <c r="C135" s="19">
        <f>C128/C130</f>
        <v>3.9034205231388328E-2</v>
      </c>
      <c r="D135" s="19">
        <f>D128/D130</f>
        <v>8.8216761184625084E-2</v>
      </c>
      <c r="E135" s="19">
        <f>E128/E130</f>
        <v>0.29116945107398567</v>
      </c>
      <c r="F135" s="14"/>
    </row>
    <row r="136" spans="1:6" x14ac:dyDescent="0.25">
      <c r="A136" s="15" t="s">
        <v>17</v>
      </c>
      <c r="B136" s="19">
        <f>B129/B130</f>
        <v>8.2895827576678644E-3</v>
      </c>
      <c r="C136" s="19">
        <f>C129/C130</f>
        <v>9.6579476861167E-3</v>
      </c>
      <c r="D136" s="19">
        <f>D129/D130</f>
        <v>1.5752993068683049E-2</v>
      </c>
      <c r="E136" s="19">
        <f>E129/E130</f>
        <v>5.4892601431980909E-2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350</v>
      </c>
      <c r="C140" s="16">
        <v>157</v>
      </c>
      <c r="D140" s="16">
        <v>98</v>
      </c>
      <c r="E140" s="23">
        <v>119</v>
      </c>
      <c r="F140" s="16">
        <f>SUM(B140:E140)</f>
        <v>724</v>
      </c>
    </row>
    <row r="141" spans="1:6" x14ac:dyDescent="0.25">
      <c r="A141" s="15" t="s">
        <v>14</v>
      </c>
      <c r="B141" s="16">
        <v>261</v>
      </c>
      <c r="C141" s="16">
        <v>82</v>
      </c>
      <c r="D141" s="16">
        <v>87</v>
      </c>
      <c r="E141" s="23">
        <v>127</v>
      </c>
      <c r="F141" s="16">
        <f>SUM(B141:E141)</f>
        <v>557</v>
      </c>
    </row>
    <row r="142" spans="1:6" x14ac:dyDescent="0.25">
      <c r="A142" s="15" t="s">
        <v>15</v>
      </c>
      <c r="B142" s="16">
        <v>1070</v>
      </c>
      <c r="C142" s="16">
        <v>540</v>
      </c>
      <c r="D142" s="16">
        <v>409</v>
      </c>
      <c r="E142" s="23">
        <v>678</v>
      </c>
      <c r="F142" s="16">
        <f>SUM(B142:E142)</f>
        <v>2697</v>
      </c>
    </row>
    <row r="143" spans="1:6" x14ac:dyDescent="0.25">
      <c r="A143" s="15" t="s">
        <v>16</v>
      </c>
      <c r="B143" s="16">
        <v>954</v>
      </c>
      <c r="C143" s="16">
        <v>802</v>
      </c>
      <c r="D143" s="16">
        <v>373</v>
      </c>
      <c r="E143" s="23">
        <v>776</v>
      </c>
      <c r="F143" s="16">
        <f>SUM(B143:E143)</f>
        <v>2905</v>
      </c>
    </row>
    <row r="144" spans="1:6" x14ac:dyDescent="0.25">
      <c r="A144" s="15" t="s">
        <v>17</v>
      </c>
      <c r="B144" s="16">
        <v>588</v>
      </c>
      <c r="C144" s="16">
        <v>557</v>
      </c>
      <c r="D144" s="16">
        <v>79</v>
      </c>
      <c r="E144" s="23">
        <v>404</v>
      </c>
      <c r="F144" s="16">
        <f>SUM(B144:E144)</f>
        <v>1628</v>
      </c>
    </row>
    <row r="145" spans="1:6" x14ac:dyDescent="0.25">
      <c r="A145" s="21" t="s">
        <v>0</v>
      </c>
      <c r="B145" s="49">
        <f>SUM(B140:B144)</f>
        <v>3223</v>
      </c>
      <c r="C145" s="49">
        <f>SUM(C140:C144)</f>
        <v>2138</v>
      </c>
      <c r="D145" s="49">
        <f>SUM(D140:D144)</f>
        <v>1046</v>
      </c>
      <c r="E145" s="49">
        <f>SUM(E140:E144)</f>
        <v>2104</v>
      </c>
      <c r="F145" s="17">
        <f>SUM(F140:F144)</f>
        <v>8511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0.10859447719515979</v>
      </c>
      <c r="C147" s="19">
        <f>C140/C145</f>
        <v>7.3433115060804494E-2</v>
      </c>
      <c r="D147" s="19">
        <f>D140/D145</f>
        <v>9.3690248565965584E-2</v>
      </c>
      <c r="E147" s="19">
        <f>E140/E145</f>
        <v>5.6558935361216728E-2</v>
      </c>
      <c r="F147" s="14"/>
    </row>
    <row r="148" spans="1:6" x14ac:dyDescent="0.25">
      <c r="A148" s="15" t="s">
        <v>14</v>
      </c>
      <c r="B148" s="19">
        <f>B141/B145</f>
        <v>8.0980452994104876E-2</v>
      </c>
      <c r="C148" s="19">
        <f>C141/C145</f>
        <v>3.8353601496725911E-2</v>
      </c>
      <c r="D148" s="19">
        <f>D141/D145</f>
        <v>8.3173996175908219E-2</v>
      </c>
      <c r="E148" s="19">
        <f>E141/E145</f>
        <v>6.0361216730038025E-2</v>
      </c>
      <c r="F148" s="14"/>
    </row>
    <row r="149" spans="1:6" x14ac:dyDescent="0.25">
      <c r="A149" s="15" t="s">
        <v>15</v>
      </c>
      <c r="B149" s="19">
        <f>B142/B145</f>
        <v>0.33198883028234566</v>
      </c>
      <c r="C149" s="19">
        <f>C142/C145</f>
        <v>0.25257249766136575</v>
      </c>
      <c r="D149" s="19">
        <f>D142/D145</f>
        <v>0.39101338432122373</v>
      </c>
      <c r="E149" s="19">
        <f>E142/E145</f>
        <v>0.32224334600760457</v>
      </c>
      <c r="F149" s="14"/>
    </row>
    <row r="150" spans="1:6" x14ac:dyDescent="0.25">
      <c r="A150" s="15" t="s">
        <v>16</v>
      </c>
      <c r="B150" s="19">
        <f>B143/B145</f>
        <v>0.29599751784052125</v>
      </c>
      <c r="C150" s="19">
        <f>C143/C145</f>
        <v>0.37511693171188026</v>
      </c>
      <c r="D150" s="19">
        <f>D143/D145</f>
        <v>0.35659655831739961</v>
      </c>
      <c r="E150" s="19">
        <f>E143/E145</f>
        <v>0.36882129277566539</v>
      </c>
      <c r="F150" s="14"/>
    </row>
    <row r="151" spans="1:6" x14ac:dyDescent="0.25">
      <c r="A151" s="15" t="s">
        <v>17</v>
      </c>
      <c r="B151" s="19">
        <f>B144/B145</f>
        <v>0.18243872168786845</v>
      </c>
      <c r="C151" s="19">
        <f>C144/C145</f>
        <v>0.26052385406922357</v>
      </c>
      <c r="D151" s="19">
        <f>D144/D145</f>
        <v>7.5525812619502863E-2</v>
      </c>
      <c r="E151" s="19">
        <f>E144/E145</f>
        <v>0.19201520912547529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1482</v>
      </c>
      <c r="C153" s="16">
        <v>623</v>
      </c>
      <c r="D153" s="16">
        <v>371</v>
      </c>
      <c r="E153" s="23">
        <v>521</v>
      </c>
      <c r="F153" s="16">
        <f>SUM(B153:E153)</f>
        <v>2997</v>
      </c>
    </row>
    <row r="154" spans="1:6" x14ac:dyDescent="0.25">
      <c r="A154" s="15" t="s">
        <v>14</v>
      </c>
      <c r="B154" s="16">
        <v>971</v>
      </c>
      <c r="C154" s="16">
        <v>646</v>
      </c>
      <c r="D154" s="16">
        <v>315</v>
      </c>
      <c r="E154" s="23">
        <v>648</v>
      </c>
      <c r="F154" s="16">
        <f>SUM(B154:E154)</f>
        <v>2580</v>
      </c>
    </row>
    <row r="155" spans="1:6" x14ac:dyDescent="0.25">
      <c r="A155" s="15" t="s">
        <v>15</v>
      </c>
      <c r="B155" s="16">
        <v>659</v>
      </c>
      <c r="C155" s="16">
        <v>693</v>
      </c>
      <c r="D155" s="16">
        <v>283</v>
      </c>
      <c r="E155" s="23">
        <v>824</v>
      </c>
      <c r="F155" s="16">
        <f>SUM(B155:E155)</f>
        <v>2459</v>
      </c>
    </row>
    <row r="156" spans="1:6" x14ac:dyDescent="0.25">
      <c r="A156" s="15" t="s">
        <v>16</v>
      </c>
      <c r="B156" s="16">
        <v>168</v>
      </c>
      <c r="C156" s="16">
        <v>151</v>
      </c>
      <c r="D156" s="16">
        <v>32</v>
      </c>
      <c r="E156" s="23">
        <v>198</v>
      </c>
      <c r="F156" s="16">
        <f>SUM(B156:E156)</f>
        <v>549</v>
      </c>
    </row>
    <row r="157" spans="1:6" x14ac:dyDescent="0.25">
      <c r="A157" s="15" t="s">
        <v>17</v>
      </c>
      <c r="B157" s="16">
        <v>43</v>
      </c>
      <c r="C157" s="16">
        <v>26</v>
      </c>
      <c r="D157" s="16">
        <v>8</v>
      </c>
      <c r="E157" s="23">
        <v>48</v>
      </c>
      <c r="F157" s="16">
        <f>SUM(B157:E157)</f>
        <v>125</v>
      </c>
    </row>
    <row r="158" spans="1:6" x14ac:dyDescent="0.25">
      <c r="A158" s="21" t="s">
        <v>0</v>
      </c>
      <c r="B158" s="49">
        <f>SUM(B153:B157)</f>
        <v>3323</v>
      </c>
      <c r="C158" s="49">
        <f>SUM(C153:C157)</f>
        <v>2139</v>
      </c>
      <c r="D158" s="49">
        <f>SUM(D153:D157)</f>
        <v>1009</v>
      </c>
      <c r="E158" s="49">
        <f>SUM(E153:E157)</f>
        <v>2239</v>
      </c>
      <c r="F158" s="17">
        <f>SUM(F153:F157)</f>
        <v>8710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0.44598254589226605</v>
      </c>
      <c r="C160" s="19">
        <f>C153/C158</f>
        <v>0.29125759700794762</v>
      </c>
      <c r="D160" s="19">
        <f>D153/D158</f>
        <v>0.36769078295341923</v>
      </c>
      <c r="E160" s="19">
        <f>E153/E158</f>
        <v>0.23269316659222866</v>
      </c>
      <c r="F160" s="14"/>
    </row>
    <row r="161" spans="1:6" x14ac:dyDescent="0.25">
      <c r="A161" s="15" t="s">
        <v>14</v>
      </c>
      <c r="B161" s="19">
        <f>B154/B158</f>
        <v>0.29220583809810413</v>
      </c>
      <c r="C161" s="19">
        <f>C154/C158</f>
        <v>0.30201028517999062</v>
      </c>
      <c r="D161" s="19">
        <f>D154/D158</f>
        <v>0.31219028741328048</v>
      </c>
      <c r="E161" s="19">
        <f>E154/E158</f>
        <v>0.28941491737382763</v>
      </c>
      <c r="F161" s="14"/>
    </row>
    <row r="162" spans="1:6" x14ac:dyDescent="0.25">
      <c r="A162" s="15" t="s">
        <v>15</v>
      </c>
      <c r="B162" s="19">
        <f>B155/B158</f>
        <v>0.19831477580499549</v>
      </c>
      <c r="C162" s="19">
        <f>C155/C158</f>
        <v>0.32398316970546986</v>
      </c>
      <c r="D162" s="19">
        <f>D155/D158</f>
        <v>0.28047571853320119</v>
      </c>
      <c r="E162" s="19">
        <f>E155/E158</f>
        <v>0.3680214381420277</v>
      </c>
      <c r="F162" s="14"/>
    </row>
    <row r="163" spans="1:6" x14ac:dyDescent="0.25">
      <c r="A163" s="15" t="s">
        <v>16</v>
      </c>
      <c r="B163" s="19">
        <f>B156/B158</f>
        <v>5.0556725850135417E-2</v>
      </c>
      <c r="C163" s="19">
        <f>C156/C158</f>
        <v>7.0593735390369325E-2</v>
      </c>
      <c r="D163" s="19">
        <f>D156/D158</f>
        <v>3.1714568880079286E-2</v>
      </c>
      <c r="E163" s="19">
        <f>E156/E158</f>
        <v>8.8432335864225095E-2</v>
      </c>
      <c r="F163" s="14"/>
    </row>
    <row r="164" spans="1:6" x14ac:dyDescent="0.25">
      <c r="A164" s="15" t="s">
        <v>17</v>
      </c>
      <c r="B164" s="19">
        <f>B157/B158</f>
        <v>1.2940114354498947E-2</v>
      </c>
      <c r="C164" s="19">
        <f>C157/C158</f>
        <v>1.2155212716222535E-2</v>
      </c>
      <c r="D164" s="19">
        <f>D157/D158</f>
        <v>7.9286422200198214E-3</v>
      </c>
      <c r="E164" s="19">
        <f>E157/E158</f>
        <v>2.1438142027690933E-2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504</v>
      </c>
      <c r="C168" s="16">
        <v>115</v>
      </c>
      <c r="D168" s="16">
        <v>69</v>
      </c>
      <c r="E168" s="23">
        <v>36</v>
      </c>
      <c r="F168" s="16">
        <f>SUM(B168:E168)</f>
        <v>724</v>
      </c>
    </row>
    <row r="169" spans="1:6" x14ac:dyDescent="0.25">
      <c r="A169" s="15" t="s">
        <v>14</v>
      </c>
      <c r="B169" s="16">
        <v>406</v>
      </c>
      <c r="C169" s="16">
        <v>79</v>
      </c>
      <c r="D169" s="16">
        <v>46</v>
      </c>
      <c r="E169" s="23">
        <v>26</v>
      </c>
      <c r="F169" s="16">
        <f>SUM(B169:E169)</f>
        <v>557</v>
      </c>
    </row>
    <row r="170" spans="1:6" x14ac:dyDescent="0.25">
      <c r="A170" s="15" t="s">
        <v>15</v>
      </c>
      <c r="B170" s="16">
        <v>1488</v>
      </c>
      <c r="C170" s="16">
        <v>592</v>
      </c>
      <c r="D170" s="16">
        <v>429</v>
      </c>
      <c r="E170" s="23">
        <v>188</v>
      </c>
      <c r="F170" s="16">
        <f>SUM(B170:E170)</f>
        <v>2697</v>
      </c>
    </row>
    <row r="171" spans="1:6" x14ac:dyDescent="0.25">
      <c r="A171" s="15" t="s">
        <v>16</v>
      </c>
      <c r="B171" s="16">
        <v>1262</v>
      </c>
      <c r="C171" s="16">
        <v>758</v>
      </c>
      <c r="D171" s="16">
        <v>660</v>
      </c>
      <c r="E171" s="23">
        <v>225</v>
      </c>
      <c r="F171" s="16">
        <f>SUM(B171:E171)</f>
        <v>2905</v>
      </c>
    </row>
    <row r="172" spans="1:6" x14ac:dyDescent="0.25">
      <c r="A172" s="15" t="s">
        <v>17</v>
      </c>
      <c r="B172" s="16">
        <v>631</v>
      </c>
      <c r="C172" s="16">
        <v>409</v>
      </c>
      <c r="D172" s="16">
        <v>432</v>
      </c>
      <c r="E172" s="23">
        <v>156</v>
      </c>
      <c r="F172" s="16">
        <f>SUM(B172:E172)</f>
        <v>1628</v>
      </c>
    </row>
    <row r="173" spans="1:6" x14ac:dyDescent="0.25">
      <c r="A173" s="21" t="s">
        <v>0</v>
      </c>
      <c r="B173" s="49">
        <f>SUM(B168:B172)</f>
        <v>4291</v>
      </c>
      <c r="C173" s="49">
        <f>SUM(C168:C172)</f>
        <v>1953</v>
      </c>
      <c r="D173" s="49">
        <f>SUM(D168:D172)</f>
        <v>1636</v>
      </c>
      <c r="E173" s="49">
        <f>SUM(E168:E172)</f>
        <v>631</v>
      </c>
      <c r="F173" s="17">
        <f>SUM(F168:F172)</f>
        <v>8511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0.11745513866231648</v>
      </c>
      <c r="C175" s="19">
        <f>C168/C173</f>
        <v>5.8883768561187919E-2</v>
      </c>
      <c r="D175" s="19">
        <f>D168/D173</f>
        <v>4.2176039119804401E-2</v>
      </c>
      <c r="E175" s="19">
        <f>E168/E173</f>
        <v>5.7052297939778132E-2</v>
      </c>
      <c r="F175" s="14"/>
    </row>
    <row r="176" spans="1:6" x14ac:dyDescent="0.25">
      <c r="A176" s="15" t="s">
        <v>14</v>
      </c>
      <c r="B176" s="19">
        <f>B169/B173</f>
        <v>9.461663947797716E-2</v>
      </c>
      <c r="C176" s="19">
        <f>C169/C173</f>
        <v>4.0450588837685611E-2</v>
      </c>
      <c r="D176" s="19">
        <f>D169/D173</f>
        <v>2.8117359413202935E-2</v>
      </c>
      <c r="E176" s="19">
        <f>E169/E173</f>
        <v>4.1204437400950873E-2</v>
      </c>
      <c r="F176" s="14"/>
    </row>
    <row r="177" spans="1:6" x14ac:dyDescent="0.25">
      <c r="A177" s="15" t="s">
        <v>15</v>
      </c>
      <c r="B177" s="19">
        <f>B170/B173</f>
        <v>0.34677231414588672</v>
      </c>
      <c r="C177" s="19">
        <f>C170/C173</f>
        <v>0.30312339989759346</v>
      </c>
      <c r="D177" s="19">
        <f>D170/D173</f>
        <v>0.26222493887530562</v>
      </c>
      <c r="E177" s="19">
        <f>E170/E173</f>
        <v>0.29793977812995248</v>
      </c>
      <c r="F177" s="14"/>
    </row>
    <row r="178" spans="1:6" x14ac:dyDescent="0.25">
      <c r="A178" s="15" t="s">
        <v>16</v>
      </c>
      <c r="B178" s="19">
        <f>B171/B173</f>
        <v>0.29410393847587973</v>
      </c>
      <c r="C178" s="19">
        <f>C171/C173</f>
        <v>0.38812083973374295</v>
      </c>
      <c r="D178" s="19">
        <f>D171/D173</f>
        <v>0.4034229828850856</v>
      </c>
      <c r="E178" s="19">
        <f>E171/E173</f>
        <v>0.35657686212361334</v>
      </c>
      <c r="F178" s="14"/>
    </row>
    <row r="179" spans="1:6" x14ac:dyDescent="0.25">
      <c r="A179" s="15" t="s">
        <v>17</v>
      </c>
      <c r="B179" s="19">
        <f>B172/B173</f>
        <v>0.14705196923793987</v>
      </c>
      <c r="C179" s="19">
        <f>C172/C173</f>
        <v>0.20942140296979006</v>
      </c>
      <c r="D179" s="19">
        <f>D172/D173</f>
        <v>0.26405867970660146</v>
      </c>
      <c r="E179" s="19">
        <f>E172/E173</f>
        <v>0.24722662440570523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2320</v>
      </c>
      <c r="C181" s="16">
        <v>419</v>
      </c>
      <c r="D181" s="16">
        <v>188</v>
      </c>
      <c r="E181" s="23">
        <v>70</v>
      </c>
      <c r="F181" s="16">
        <f>SUM(B181:E181)</f>
        <v>2997</v>
      </c>
    </row>
    <row r="182" spans="1:6" x14ac:dyDescent="0.25">
      <c r="A182" s="15" t="s">
        <v>14</v>
      </c>
      <c r="B182" s="16">
        <v>1389</v>
      </c>
      <c r="C182" s="16">
        <v>663</v>
      </c>
      <c r="D182" s="16">
        <v>413</v>
      </c>
      <c r="E182" s="23">
        <v>115</v>
      </c>
      <c r="F182" s="16">
        <f>SUM(B182:E182)</f>
        <v>2580</v>
      </c>
    </row>
    <row r="183" spans="1:6" x14ac:dyDescent="0.25">
      <c r="A183" s="15" t="s">
        <v>15</v>
      </c>
      <c r="B183" s="16">
        <v>786</v>
      </c>
      <c r="C183" s="16">
        <v>751</v>
      </c>
      <c r="D183" s="16">
        <v>720</v>
      </c>
      <c r="E183" s="23">
        <v>202</v>
      </c>
      <c r="F183" s="16">
        <f>SUM(B183:E183)</f>
        <v>2459</v>
      </c>
    </row>
    <row r="184" spans="1:6" x14ac:dyDescent="0.25">
      <c r="A184" s="15" t="s">
        <v>16</v>
      </c>
      <c r="B184" s="16">
        <v>126</v>
      </c>
      <c r="C184" s="16">
        <v>164</v>
      </c>
      <c r="D184" s="16">
        <v>185</v>
      </c>
      <c r="E184" s="23">
        <v>74</v>
      </c>
      <c r="F184" s="16">
        <f>SUM(B184:E184)</f>
        <v>549</v>
      </c>
    </row>
    <row r="185" spans="1:6" x14ac:dyDescent="0.25">
      <c r="A185" s="15" t="s">
        <v>17</v>
      </c>
      <c r="B185" s="16">
        <v>46</v>
      </c>
      <c r="C185" s="16">
        <v>23</v>
      </c>
      <c r="D185" s="16">
        <v>37</v>
      </c>
      <c r="E185" s="23">
        <v>19</v>
      </c>
      <c r="F185" s="16">
        <f>SUM(B185:E185)</f>
        <v>125</v>
      </c>
    </row>
    <row r="186" spans="1:6" x14ac:dyDescent="0.25">
      <c r="A186" s="21" t="s">
        <v>0</v>
      </c>
      <c r="B186" s="49">
        <f>SUM(B181:B185)</f>
        <v>4667</v>
      </c>
      <c r="C186" s="49">
        <f>SUM(C181:C185)</f>
        <v>2020</v>
      </c>
      <c r="D186" s="49">
        <f>SUM(D181:D185)</f>
        <v>1543</v>
      </c>
      <c r="E186" s="49">
        <f>SUM(E181:E185)</f>
        <v>480</v>
      </c>
      <c r="F186" s="17">
        <f>SUM(F181:F185)</f>
        <v>8710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0.49710734947503749</v>
      </c>
      <c r="C188" s="19">
        <f>C181/C186</f>
        <v>0.20742574257425742</v>
      </c>
      <c r="D188" s="19">
        <f>D181/D186</f>
        <v>0.12184057031756319</v>
      </c>
      <c r="E188" s="19">
        <f>E181/E186</f>
        <v>0.14583333333333334</v>
      </c>
      <c r="F188" s="14"/>
    </row>
    <row r="189" spans="1:6" x14ac:dyDescent="0.25">
      <c r="A189" s="15" t="s">
        <v>14</v>
      </c>
      <c r="B189" s="19">
        <f>B182/B186</f>
        <v>0.29762159845725306</v>
      </c>
      <c r="C189" s="19">
        <f>C182/C186</f>
        <v>0.32821782178217823</v>
      </c>
      <c r="D189" s="19">
        <f>D182/D186</f>
        <v>0.26766040181464679</v>
      </c>
      <c r="E189" s="19">
        <f>E182/E186</f>
        <v>0.23958333333333334</v>
      </c>
      <c r="F189" s="14"/>
    </row>
    <row r="190" spans="1:6" x14ac:dyDescent="0.25">
      <c r="A190" s="15" t="s">
        <v>15</v>
      </c>
      <c r="B190" s="19">
        <f>B183/B186</f>
        <v>0.16841654167559461</v>
      </c>
      <c r="C190" s="19">
        <f>C183/C186</f>
        <v>0.37178217821782178</v>
      </c>
      <c r="D190" s="19">
        <f>D183/D186</f>
        <v>0.46662346079066752</v>
      </c>
      <c r="E190" s="19">
        <f>E183/E186</f>
        <v>0.42083333333333334</v>
      </c>
      <c r="F190" s="14"/>
    </row>
    <row r="191" spans="1:6" x14ac:dyDescent="0.25">
      <c r="A191" s="15" t="s">
        <v>16</v>
      </c>
      <c r="B191" s="19">
        <f>B184/B186</f>
        <v>2.699807156631669E-2</v>
      </c>
      <c r="C191" s="19">
        <f>C184/C186</f>
        <v>8.1188118811881191E-2</v>
      </c>
      <c r="D191" s="19">
        <f>D184/D186</f>
        <v>0.11989630589760207</v>
      </c>
      <c r="E191" s="19">
        <f>E184/E186</f>
        <v>0.15416666666666667</v>
      </c>
      <c r="F191" s="14"/>
    </row>
    <row r="192" spans="1:6" x14ac:dyDescent="0.25">
      <c r="A192" s="15" t="s">
        <v>17</v>
      </c>
      <c r="B192" s="19">
        <f>B185/B186</f>
        <v>9.8564388257981576E-3</v>
      </c>
      <c r="C192" s="19">
        <f>C185/C186</f>
        <v>1.1386138613861386E-2</v>
      </c>
      <c r="D192" s="19">
        <f>D185/D186</f>
        <v>2.3979261179520414E-2</v>
      </c>
      <c r="E192" s="19">
        <f>E185/E186</f>
        <v>3.9583333333333331E-2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5C203-2A21-4E08-8515-DA4F6EA71897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619</v>
      </c>
      <c r="C11" s="57">
        <f>B11/B16</f>
        <v>0.51454696591853699</v>
      </c>
      <c r="E11" s="56">
        <v>0</v>
      </c>
      <c r="F11" s="44">
        <v>277</v>
      </c>
      <c r="G11" s="57">
        <f>F11/F16</f>
        <v>0.36591809775429324</v>
      </c>
    </row>
    <row r="12" spans="1:7" s="54" customFormat="1" ht="15.75" x14ac:dyDescent="0.25">
      <c r="A12" s="43" t="s">
        <v>53</v>
      </c>
      <c r="B12" s="44">
        <v>167</v>
      </c>
      <c r="C12" s="57">
        <f>B12/B16</f>
        <v>0.13881961762261014</v>
      </c>
      <c r="E12" s="43" t="s">
        <v>53</v>
      </c>
      <c r="F12" s="44">
        <v>167</v>
      </c>
      <c r="G12" s="57">
        <f>F12/F16</f>
        <v>0.22060766182298547</v>
      </c>
    </row>
    <row r="13" spans="1:7" s="54" customFormat="1" ht="15.75" x14ac:dyDescent="0.25">
      <c r="A13" s="43" t="s">
        <v>54</v>
      </c>
      <c r="B13" s="44">
        <v>176</v>
      </c>
      <c r="C13" s="57">
        <f>B13/B16</f>
        <v>0.14630091438071488</v>
      </c>
      <c r="E13" s="43" t="s">
        <v>54</v>
      </c>
      <c r="F13" s="44">
        <v>146</v>
      </c>
      <c r="G13" s="57">
        <f>F13/F16</f>
        <v>0.1928665785997358</v>
      </c>
    </row>
    <row r="14" spans="1:7" s="54" customFormat="1" ht="15.75" x14ac:dyDescent="0.25">
      <c r="A14" s="43" t="s">
        <v>55</v>
      </c>
      <c r="B14" s="44">
        <v>89</v>
      </c>
      <c r="C14" s="57">
        <f>B14/B16</f>
        <v>7.3981712385702406E-2</v>
      </c>
      <c r="E14" s="43" t="s">
        <v>55</v>
      </c>
      <c r="F14" s="44">
        <v>89</v>
      </c>
      <c r="G14" s="57">
        <f>F14/F16</f>
        <v>0.11756935270805813</v>
      </c>
    </row>
    <row r="15" spans="1:7" s="54" customFormat="1" ht="15.75" x14ac:dyDescent="0.25">
      <c r="A15" s="43" t="s">
        <v>56</v>
      </c>
      <c r="B15" s="44">
        <v>152</v>
      </c>
      <c r="C15" s="57">
        <f>B15/B16</f>
        <v>0.12635078969243557</v>
      </c>
      <c r="E15" s="43" t="s">
        <v>56</v>
      </c>
      <c r="F15" s="44">
        <v>78</v>
      </c>
      <c r="G15" s="57">
        <f>F15/F16</f>
        <v>0.10303830911492734</v>
      </c>
    </row>
    <row r="16" spans="1:7" ht="15.75" x14ac:dyDescent="0.25">
      <c r="A16" s="46" t="s">
        <v>0</v>
      </c>
      <c r="B16" s="58">
        <f>SUM(B11:B15)</f>
        <v>1203</v>
      </c>
      <c r="C16" s="6"/>
      <c r="E16" s="46" t="s">
        <v>0</v>
      </c>
      <c r="F16" s="58">
        <f>SUM(F11:F15)</f>
        <v>757</v>
      </c>
      <c r="G16" s="6"/>
    </row>
    <row r="19" spans="1:7" s="29" customFormat="1" ht="23.25" x14ac:dyDescent="0.25">
      <c r="A19" s="25" t="s">
        <v>81</v>
      </c>
      <c r="B19" s="26"/>
      <c r="F19" s="26"/>
    </row>
    <row r="20" spans="1:7" x14ac:dyDescent="0.25">
      <c r="A20" s="79" t="s">
        <v>80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100</v>
      </c>
      <c r="C25" s="57">
        <f>B25/B30</f>
        <v>0.3058103975535168</v>
      </c>
      <c r="E25" s="56">
        <v>0</v>
      </c>
      <c r="F25" s="44">
        <v>30</v>
      </c>
      <c r="G25" s="57">
        <f>F25/F30</f>
        <v>0.14851485148514851</v>
      </c>
    </row>
    <row r="26" spans="1:7" s="54" customFormat="1" ht="15.75" x14ac:dyDescent="0.25">
      <c r="A26" s="43" t="s">
        <v>58</v>
      </c>
      <c r="B26" s="44">
        <v>29</v>
      </c>
      <c r="C26" s="57">
        <f>B26/B30</f>
        <v>8.8685015290519878E-2</v>
      </c>
      <c r="E26" s="43" t="s">
        <v>58</v>
      </c>
      <c r="F26" s="44">
        <v>29</v>
      </c>
      <c r="G26" s="57">
        <f>F26/F30</f>
        <v>0.14356435643564355</v>
      </c>
    </row>
    <row r="27" spans="1:7" s="54" customFormat="1" ht="15.75" x14ac:dyDescent="0.25">
      <c r="A27" s="43" t="s">
        <v>54</v>
      </c>
      <c r="B27" s="44">
        <v>57</v>
      </c>
      <c r="C27" s="57">
        <f>B27/B30</f>
        <v>0.1743119266055046</v>
      </c>
      <c r="E27" s="43" t="s">
        <v>54</v>
      </c>
      <c r="F27" s="44">
        <v>46</v>
      </c>
      <c r="G27" s="57">
        <f>F27/F30</f>
        <v>0.22772277227722773</v>
      </c>
    </row>
    <row r="28" spans="1:7" s="54" customFormat="1" ht="15.75" x14ac:dyDescent="0.25">
      <c r="A28" s="43" t="s">
        <v>55</v>
      </c>
      <c r="B28" s="44">
        <v>39</v>
      </c>
      <c r="C28" s="57">
        <f>B28/B30</f>
        <v>0.11926605504587157</v>
      </c>
      <c r="E28" s="43" t="s">
        <v>55</v>
      </c>
      <c r="F28" s="44">
        <v>39</v>
      </c>
      <c r="G28" s="57">
        <f>F28/F30</f>
        <v>0.19306930693069307</v>
      </c>
    </row>
    <row r="29" spans="1:7" s="54" customFormat="1" ht="15.75" x14ac:dyDescent="0.25">
      <c r="A29" s="43" t="s">
        <v>56</v>
      </c>
      <c r="B29" s="44">
        <v>102</v>
      </c>
      <c r="C29" s="57">
        <f>B29/B30</f>
        <v>0.31192660550458717</v>
      </c>
      <c r="E29" s="43" t="s">
        <v>56</v>
      </c>
      <c r="F29" s="44">
        <v>58</v>
      </c>
      <c r="G29" s="57">
        <f>F29/F30</f>
        <v>0.28712871287128711</v>
      </c>
    </row>
    <row r="30" spans="1:7" s="54" customFormat="1" ht="15.75" x14ac:dyDescent="0.25">
      <c r="A30" s="46" t="s">
        <v>0</v>
      </c>
      <c r="B30" s="52">
        <f>SUM(B25:B29)</f>
        <v>327</v>
      </c>
      <c r="C30" s="53"/>
      <c r="E30" s="46" t="s">
        <v>0</v>
      </c>
      <c r="F30" s="52">
        <f>SUM(F25:F29)</f>
        <v>202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285</v>
      </c>
      <c r="C35" s="57">
        <f>B35/B40</f>
        <v>0.52973977695167285</v>
      </c>
      <c r="E35" s="56">
        <v>0</v>
      </c>
      <c r="F35" s="44">
        <v>128</v>
      </c>
      <c r="G35" s="57">
        <f>F35/F40</f>
        <v>0.3775811209439528</v>
      </c>
    </row>
    <row r="36" spans="1:7" ht="15.75" x14ac:dyDescent="0.25">
      <c r="A36" s="43" t="s">
        <v>58</v>
      </c>
      <c r="B36" s="44">
        <v>73</v>
      </c>
      <c r="C36" s="57">
        <f>B36/B40</f>
        <v>0.13568773234200743</v>
      </c>
      <c r="E36" s="43" t="s">
        <v>58</v>
      </c>
      <c r="F36" s="44">
        <v>73</v>
      </c>
      <c r="G36" s="57">
        <f>F36/F40</f>
        <v>0.21533923303834809</v>
      </c>
    </row>
    <row r="37" spans="1:7" ht="15.75" x14ac:dyDescent="0.25">
      <c r="A37" s="43" t="s">
        <v>54</v>
      </c>
      <c r="B37" s="44">
        <v>95</v>
      </c>
      <c r="C37" s="57">
        <f>B37/B40</f>
        <v>0.17657992565055763</v>
      </c>
      <c r="E37" s="43" t="s">
        <v>54</v>
      </c>
      <c r="F37" s="44">
        <v>77</v>
      </c>
      <c r="G37" s="57">
        <f>F37/F40</f>
        <v>0.22713864306784662</v>
      </c>
    </row>
    <row r="38" spans="1:7" ht="15.75" x14ac:dyDescent="0.25">
      <c r="A38" s="43" t="s">
        <v>55</v>
      </c>
      <c r="B38" s="44">
        <v>44</v>
      </c>
      <c r="C38" s="57">
        <f>B38/B40</f>
        <v>8.1784386617100371E-2</v>
      </c>
      <c r="E38" s="43" t="s">
        <v>55</v>
      </c>
      <c r="F38" s="44">
        <v>44</v>
      </c>
      <c r="G38" s="57">
        <f>F38/F40</f>
        <v>0.12979351032448377</v>
      </c>
    </row>
    <row r="39" spans="1:7" ht="15.75" x14ac:dyDescent="0.25">
      <c r="A39" s="43" t="s">
        <v>56</v>
      </c>
      <c r="B39" s="44">
        <v>41</v>
      </c>
      <c r="C39" s="57">
        <f>B39/B40</f>
        <v>7.6208178438661706E-2</v>
      </c>
      <c r="E39" s="43" t="s">
        <v>56</v>
      </c>
      <c r="F39" s="44">
        <v>17</v>
      </c>
      <c r="G39" s="57">
        <f>F39/F40</f>
        <v>5.0147492625368731E-2</v>
      </c>
    </row>
    <row r="40" spans="1:7" ht="15.75" x14ac:dyDescent="0.25">
      <c r="A40" s="46" t="s">
        <v>0</v>
      </c>
      <c r="B40" s="52">
        <f>SUM(B35:B39)</f>
        <v>538</v>
      </c>
      <c r="C40" s="53"/>
      <c r="E40" s="46" t="s">
        <v>0</v>
      </c>
      <c r="F40" s="52">
        <f>SUM(F35:F39)</f>
        <v>339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173</v>
      </c>
      <c r="C45" s="57">
        <f>B45/B50</f>
        <v>0.6731517509727627</v>
      </c>
      <c r="E45" s="56">
        <v>0</v>
      </c>
      <c r="F45" s="44">
        <v>94</v>
      </c>
      <c r="G45" s="57">
        <f>F45/F50</f>
        <v>0.54335260115606931</v>
      </c>
    </row>
    <row r="46" spans="1:7" ht="15.75" x14ac:dyDescent="0.25">
      <c r="A46" s="43" t="s">
        <v>58</v>
      </c>
      <c r="B46" s="44">
        <v>53</v>
      </c>
      <c r="C46" s="57">
        <f>B46/B50</f>
        <v>0.20622568093385213</v>
      </c>
      <c r="E46" s="43" t="s">
        <v>58</v>
      </c>
      <c r="F46" s="44">
        <v>53</v>
      </c>
      <c r="G46" s="57">
        <f>F46/F50</f>
        <v>0.30635838150289019</v>
      </c>
    </row>
    <row r="47" spans="1:7" ht="15.75" x14ac:dyDescent="0.25">
      <c r="A47" s="43" t="s">
        <v>54</v>
      </c>
      <c r="B47" s="44">
        <v>21</v>
      </c>
      <c r="C47" s="57">
        <f>B47/B50</f>
        <v>8.171206225680934E-2</v>
      </c>
      <c r="E47" s="43" t="s">
        <v>54</v>
      </c>
      <c r="F47" s="44">
        <v>20</v>
      </c>
      <c r="G47" s="57">
        <f>F47/F50</f>
        <v>0.11560693641618497</v>
      </c>
    </row>
    <row r="48" spans="1:7" ht="15.75" x14ac:dyDescent="0.25">
      <c r="A48" s="43" t="s">
        <v>55</v>
      </c>
      <c r="B48" s="44">
        <v>5</v>
      </c>
      <c r="C48" s="57">
        <f>B48/B50</f>
        <v>1.9455252918287938E-2</v>
      </c>
      <c r="E48" s="43" t="s">
        <v>55</v>
      </c>
      <c r="F48" s="44">
        <v>5</v>
      </c>
      <c r="G48" s="57">
        <f>F48/F50</f>
        <v>2.8901734104046242E-2</v>
      </c>
    </row>
    <row r="49" spans="1:7" ht="15.75" x14ac:dyDescent="0.25">
      <c r="A49" s="43" t="s">
        <v>56</v>
      </c>
      <c r="B49" s="44">
        <v>5</v>
      </c>
      <c r="C49" s="57">
        <f>B49/B50</f>
        <v>1.9455252918287938E-2</v>
      </c>
      <c r="E49" s="43" t="s">
        <v>56</v>
      </c>
      <c r="F49" s="44">
        <v>1</v>
      </c>
      <c r="G49" s="57">
        <f>F49/F50</f>
        <v>5.7803468208092483E-3</v>
      </c>
    </row>
    <row r="50" spans="1:7" ht="15.75" x14ac:dyDescent="0.25">
      <c r="A50" s="46" t="s">
        <v>0</v>
      </c>
      <c r="B50" s="52">
        <f>SUM(B45:B49)</f>
        <v>257</v>
      </c>
      <c r="C50" s="53"/>
      <c r="E50" s="46" t="s">
        <v>0</v>
      </c>
      <c r="F50" s="52">
        <f>SUM(F45:F49)</f>
        <v>173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61</v>
      </c>
      <c r="C55" s="57">
        <f>B55/B60</f>
        <v>0.77215189873417722</v>
      </c>
      <c r="E55" s="56">
        <v>0</v>
      </c>
      <c r="F55" s="44">
        <v>25</v>
      </c>
      <c r="G55" s="57">
        <f>F55/F60</f>
        <v>0.6097560975609756</v>
      </c>
    </row>
    <row r="56" spans="1:7" ht="15.75" x14ac:dyDescent="0.25">
      <c r="A56" s="43" t="s">
        <v>58</v>
      </c>
      <c r="B56" s="44">
        <v>12</v>
      </c>
      <c r="C56" s="57">
        <f>B56/B60</f>
        <v>0.15189873417721519</v>
      </c>
      <c r="E56" s="43" t="s">
        <v>58</v>
      </c>
      <c r="F56" s="44">
        <v>12</v>
      </c>
      <c r="G56" s="57">
        <f>F56/F60</f>
        <v>0.29268292682926828</v>
      </c>
    </row>
    <row r="57" spans="1:7" ht="15.75" x14ac:dyDescent="0.25">
      <c r="A57" s="43" t="s">
        <v>54</v>
      </c>
      <c r="B57" s="44">
        <v>3</v>
      </c>
      <c r="C57" s="57">
        <f>B57/B60</f>
        <v>3.7974683544303799E-2</v>
      </c>
      <c r="E57" s="43" t="s">
        <v>54</v>
      </c>
      <c r="F57" s="44">
        <v>3</v>
      </c>
      <c r="G57" s="57">
        <f>F57/F60</f>
        <v>7.3170731707317069E-2</v>
      </c>
    </row>
    <row r="58" spans="1:7" ht="15.75" x14ac:dyDescent="0.25">
      <c r="A58" s="43" t="s">
        <v>55</v>
      </c>
      <c r="B58" s="44">
        <v>0</v>
      </c>
      <c r="C58" s="57">
        <f>B58/B60</f>
        <v>0</v>
      </c>
      <c r="E58" s="43" t="s">
        <v>55</v>
      </c>
      <c r="F58" s="44">
        <v>0</v>
      </c>
      <c r="G58" s="57">
        <f>F58/F60</f>
        <v>0</v>
      </c>
    </row>
    <row r="59" spans="1:7" ht="15.75" x14ac:dyDescent="0.25">
      <c r="A59" s="43" t="s">
        <v>56</v>
      </c>
      <c r="B59" s="44">
        <v>3</v>
      </c>
      <c r="C59" s="57">
        <f>B59/B60</f>
        <v>3.7974683544303799E-2</v>
      </c>
      <c r="E59" s="43" t="s">
        <v>56</v>
      </c>
      <c r="F59" s="44">
        <v>1</v>
      </c>
      <c r="G59" s="57">
        <f>F59/F60</f>
        <v>2.4390243902439025E-2</v>
      </c>
    </row>
    <row r="60" spans="1:7" ht="15.75" x14ac:dyDescent="0.25">
      <c r="A60" s="46" t="s">
        <v>0</v>
      </c>
      <c r="B60" s="52">
        <f>SUM(B55:B59)</f>
        <v>79</v>
      </c>
      <c r="C60" s="53"/>
      <c r="E60" s="46" t="s">
        <v>0</v>
      </c>
      <c r="F60" s="52">
        <f>SUM(F55:F59)</f>
        <v>41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0814D-CB66-449D-8C20-FF99F3D5D473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673238</v>
      </c>
      <c r="C4" s="67">
        <v>1498304</v>
      </c>
      <c r="D4" s="67">
        <f>C4-B4</f>
        <v>825066</v>
      </c>
    </row>
    <row r="5" spans="1:17" x14ac:dyDescent="0.25">
      <c r="A5" s="68" t="s">
        <v>67</v>
      </c>
      <c r="B5" s="69">
        <v>3073</v>
      </c>
      <c r="C5" s="69">
        <v>5139</v>
      </c>
      <c r="D5" s="69">
        <f t="shared" ref="D5:D27" si="0">C5-B5</f>
        <v>2066</v>
      </c>
    </row>
    <row r="6" spans="1:17" x14ac:dyDescent="0.25">
      <c r="A6" s="66" t="s">
        <v>68</v>
      </c>
      <c r="B6" s="67">
        <v>8523</v>
      </c>
      <c r="C6" s="67">
        <v>29272</v>
      </c>
      <c r="D6" s="67">
        <f t="shared" si="0"/>
        <v>20749</v>
      </c>
    </row>
    <row r="7" spans="1:17" x14ac:dyDescent="0.25">
      <c r="A7" s="66" t="s">
        <v>69</v>
      </c>
      <c r="B7" s="67">
        <v>112215</v>
      </c>
      <c r="C7" s="67">
        <v>232885</v>
      </c>
      <c r="D7" s="67">
        <f t="shared" si="0"/>
        <v>120670</v>
      </c>
    </row>
    <row r="8" spans="1:17" x14ac:dyDescent="0.25">
      <c r="A8" s="66" t="s">
        <v>97</v>
      </c>
      <c r="B8" s="67">
        <v>376801</v>
      </c>
      <c r="C8" s="67">
        <v>891487</v>
      </c>
      <c r="D8" s="67">
        <f t="shared" si="0"/>
        <v>514686</v>
      </c>
    </row>
    <row r="9" spans="1:17" x14ac:dyDescent="0.25">
      <c r="A9" s="66" t="s">
        <v>70</v>
      </c>
      <c r="B9" s="67">
        <v>15654</v>
      </c>
      <c r="C9" s="67">
        <v>40883</v>
      </c>
      <c r="D9" s="67">
        <f t="shared" si="0"/>
        <v>25229</v>
      </c>
    </row>
    <row r="10" spans="1:17" x14ac:dyDescent="0.25">
      <c r="A10" s="66" t="s">
        <v>71</v>
      </c>
      <c r="B10" s="67">
        <v>1232</v>
      </c>
      <c r="C10" s="67">
        <v>3024</v>
      </c>
      <c r="D10" s="67">
        <f t="shared" si="0"/>
        <v>1792</v>
      </c>
    </row>
    <row r="11" spans="1:17" x14ac:dyDescent="0.25">
      <c r="A11" s="70" t="s">
        <v>72</v>
      </c>
      <c r="B11" s="71">
        <v>155740</v>
      </c>
      <c r="C11" s="71">
        <v>295614</v>
      </c>
      <c r="D11" s="71">
        <f t="shared" si="0"/>
        <v>139874</v>
      </c>
    </row>
    <row r="12" spans="1:17" x14ac:dyDescent="0.25">
      <c r="A12" s="66" t="s">
        <v>73</v>
      </c>
      <c r="B12" s="67">
        <v>352025</v>
      </c>
      <c r="C12" s="67">
        <v>764695</v>
      </c>
      <c r="D12" s="67">
        <f t="shared" si="0"/>
        <v>412670</v>
      </c>
    </row>
    <row r="13" spans="1:17" x14ac:dyDescent="0.25">
      <c r="A13" s="66" t="s">
        <v>74</v>
      </c>
      <c r="B13" s="67">
        <v>321213</v>
      </c>
      <c r="C13" s="67">
        <v>733609</v>
      </c>
      <c r="D13" s="67">
        <f t="shared" si="0"/>
        <v>412396</v>
      </c>
    </row>
    <row r="14" spans="1:17" x14ac:dyDescent="0.25">
      <c r="A14" s="66" t="s">
        <v>83</v>
      </c>
      <c r="B14" s="67"/>
      <c r="C14" s="67">
        <v>240848</v>
      </c>
      <c r="D14" s="67"/>
    </row>
    <row r="15" spans="1:17" x14ac:dyDescent="0.25">
      <c r="A15" s="70" t="s">
        <v>84</v>
      </c>
      <c r="B15" s="67"/>
      <c r="C15" s="67">
        <v>322306</v>
      </c>
      <c r="D15" s="67"/>
    </row>
    <row r="16" spans="1:17" x14ac:dyDescent="0.25">
      <c r="A16" s="68" t="s">
        <v>85</v>
      </c>
      <c r="B16" s="69">
        <v>620681</v>
      </c>
      <c r="C16" s="69">
        <v>1440464</v>
      </c>
      <c r="D16" s="69">
        <f t="shared" si="0"/>
        <v>819783</v>
      </c>
    </row>
    <row r="17" spans="1:6" x14ac:dyDescent="0.25">
      <c r="A17" s="66" t="s">
        <v>86</v>
      </c>
      <c r="B17" s="67">
        <v>219</v>
      </c>
      <c r="C17" s="67">
        <v>192</v>
      </c>
      <c r="D17" s="67">
        <f t="shared" si="0"/>
        <v>-27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52338</v>
      </c>
      <c r="C19" s="71">
        <v>57648</v>
      </c>
      <c r="D19" s="71">
        <f t="shared" si="0"/>
        <v>5310</v>
      </c>
    </row>
    <row r="20" spans="1:6" x14ac:dyDescent="0.25">
      <c r="A20" s="66" t="s">
        <v>5</v>
      </c>
      <c r="B20" s="67">
        <v>310753</v>
      </c>
      <c r="C20" s="67">
        <v>661192</v>
      </c>
      <c r="D20" s="67">
        <f t="shared" si="0"/>
        <v>350439</v>
      </c>
    </row>
    <row r="21" spans="1:6" x14ac:dyDescent="0.25">
      <c r="A21" s="66" t="s">
        <v>4</v>
      </c>
      <c r="B21" s="67">
        <v>189061</v>
      </c>
      <c r="C21" s="67">
        <v>431284</v>
      </c>
      <c r="D21" s="67">
        <f t="shared" si="0"/>
        <v>242223</v>
      </c>
    </row>
    <row r="22" spans="1:6" x14ac:dyDescent="0.25">
      <c r="A22" s="66" t="s">
        <v>3</v>
      </c>
      <c r="B22" s="67">
        <v>66035</v>
      </c>
      <c r="C22" s="67">
        <v>134344</v>
      </c>
      <c r="D22" s="67">
        <f t="shared" si="0"/>
        <v>68309</v>
      </c>
    </row>
    <row r="23" spans="1:6" x14ac:dyDescent="0.25">
      <c r="A23" s="66" t="s">
        <v>2</v>
      </c>
      <c r="B23" s="67">
        <v>107389</v>
      </c>
      <c r="C23" s="67">
        <v>271484</v>
      </c>
      <c r="D23" s="67">
        <f t="shared" si="0"/>
        <v>164095</v>
      </c>
    </row>
    <row r="24" spans="1:6" x14ac:dyDescent="0.25">
      <c r="A24" s="68" t="s">
        <v>75</v>
      </c>
      <c r="B24" s="69">
        <v>207979</v>
      </c>
      <c r="C24" s="69">
        <v>564513</v>
      </c>
      <c r="D24" s="69">
        <f t="shared" si="0"/>
        <v>356534</v>
      </c>
    </row>
    <row r="25" spans="1:6" x14ac:dyDescent="0.25">
      <c r="A25" s="66" t="s">
        <v>76</v>
      </c>
      <c r="B25" s="67">
        <v>132001</v>
      </c>
      <c r="C25" s="67">
        <v>303664</v>
      </c>
      <c r="D25" s="67">
        <f t="shared" si="0"/>
        <v>171663</v>
      </c>
    </row>
    <row r="26" spans="1:6" x14ac:dyDescent="0.25">
      <c r="A26" s="66" t="s">
        <v>77</v>
      </c>
      <c r="B26" s="67">
        <v>319383</v>
      </c>
      <c r="C26" s="67">
        <v>602642</v>
      </c>
      <c r="D26" s="67">
        <f t="shared" si="0"/>
        <v>283259</v>
      </c>
    </row>
    <row r="27" spans="1:6" x14ac:dyDescent="0.25">
      <c r="A27" s="70" t="s">
        <v>78</v>
      </c>
      <c r="B27" s="71">
        <v>13875</v>
      </c>
      <c r="C27" s="71">
        <v>27485</v>
      </c>
      <c r="D27" s="71">
        <f t="shared" si="0"/>
        <v>13610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0.1260588</v>
      </c>
      <c r="C31" s="74">
        <v>0.27993630000000003</v>
      </c>
      <c r="D31" s="74">
        <f>C31-B31</f>
        <v>0.15387750000000003</v>
      </c>
      <c r="E31" s="74"/>
      <c r="F31" s="74"/>
    </row>
    <row r="32" spans="1:6" x14ac:dyDescent="0.25">
      <c r="A32" s="75" t="s">
        <v>67</v>
      </c>
      <c r="B32" s="76">
        <v>0.15096290000000001</v>
      </c>
      <c r="C32" s="76">
        <v>0.29117799999999999</v>
      </c>
      <c r="D32" s="76">
        <f t="shared" ref="D32:D54" si="1">C32-B32</f>
        <v>0.14021509999999998</v>
      </c>
      <c r="E32" s="74"/>
      <c r="F32" s="74"/>
    </row>
    <row r="33" spans="1:6" x14ac:dyDescent="0.25">
      <c r="A33" s="64" t="s">
        <v>68</v>
      </c>
      <c r="B33" s="74">
        <v>3.6548200000000003E-2</v>
      </c>
      <c r="C33" s="74">
        <v>0.1133164</v>
      </c>
      <c r="D33" s="74">
        <f t="shared" si="1"/>
        <v>7.6768199999999995E-2</v>
      </c>
      <c r="E33" s="74"/>
      <c r="F33" s="74"/>
    </row>
    <row r="34" spans="1:6" x14ac:dyDescent="0.25">
      <c r="A34" s="64" t="s">
        <v>69</v>
      </c>
      <c r="B34" s="74">
        <v>0.1674476</v>
      </c>
      <c r="C34" s="74">
        <v>0.34177780000000002</v>
      </c>
      <c r="D34" s="74">
        <f t="shared" si="1"/>
        <v>0.17433020000000002</v>
      </c>
      <c r="E34" s="74"/>
      <c r="F34" s="74"/>
    </row>
    <row r="35" spans="1:6" x14ac:dyDescent="0.25">
      <c r="A35" s="64" t="s">
        <v>97</v>
      </c>
      <c r="B35" s="74">
        <v>0.13483600000000001</v>
      </c>
      <c r="C35" s="74">
        <v>0.31570949999999998</v>
      </c>
      <c r="D35" s="74">
        <f t="shared" si="1"/>
        <v>0.18087349999999996</v>
      </c>
      <c r="E35" s="74"/>
      <c r="F35" s="74"/>
    </row>
    <row r="36" spans="1:6" x14ac:dyDescent="0.25">
      <c r="A36" s="64" t="s">
        <v>70</v>
      </c>
      <c r="B36" s="74">
        <v>0.12929599999999999</v>
      </c>
      <c r="C36" s="74">
        <v>0.26537240000000001</v>
      </c>
      <c r="D36" s="74">
        <f t="shared" si="1"/>
        <v>0.13607640000000001</v>
      </c>
      <c r="E36" s="74"/>
      <c r="F36" s="74"/>
    </row>
    <row r="37" spans="1:6" x14ac:dyDescent="0.25">
      <c r="A37" s="64" t="s">
        <v>71</v>
      </c>
      <c r="B37" s="74">
        <v>0.1548128</v>
      </c>
      <c r="C37" s="74">
        <v>0.36176580000000003</v>
      </c>
      <c r="D37" s="74">
        <f t="shared" si="1"/>
        <v>0.20695300000000003</v>
      </c>
      <c r="E37" s="74"/>
      <c r="F37" s="74"/>
    </row>
    <row r="38" spans="1:6" x14ac:dyDescent="0.25">
      <c r="A38" s="77" t="s">
        <v>72</v>
      </c>
      <c r="B38" s="78">
        <v>0.1042841</v>
      </c>
      <c r="C38" s="78">
        <v>0.2098391</v>
      </c>
      <c r="D38" s="78">
        <f t="shared" si="1"/>
        <v>0.105555</v>
      </c>
      <c r="E38" s="74"/>
      <c r="F38" s="74"/>
    </row>
    <row r="39" spans="1:6" x14ac:dyDescent="0.25">
      <c r="A39" s="64" t="s">
        <v>73</v>
      </c>
      <c r="B39" s="74">
        <v>0.128524</v>
      </c>
      <c r="C39" s="74">
        <v>0.27909929999999999</v>
      </c>
      <c r="D39" s="74">
        <f t="shared" si="1"/>
        <v>0.1505753</v>
      </c>
      <c r="E39" s="74"/>
      <c r="F39" s="74"/>
    </row>
    <row r="40" spans="1:6" x14ac:dyDescent="0.25">
      <c r="A40" s="64" t="s">
        <v>74</v>
      </c>
      <c r="B40" s="74">
        <v>0.1234634</v>
      </c>
      <c r="C40" s="74">
        <v>0.28081410000000001</v>
      </c>
      <c r="D40" s="74">
        <f t="shared" si="1"/>
        <v>0.15735070000000001</v>
      </c>
      <c r="E40" s="74"/>
      <c r="F40" s="74"/>
    </row>
    <row r="41" spans="1:6" x14ac:dyDescent="0.25">
      <c r="A41" s="66" t="s">
        <v>83</v>
      </c>
      <c r="B41" s="74"/>
      <c r="C41" s="74">
        <v>0.40600000000000003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0.29499999999999998</v>
      </c>
      <c r="D42" s="74"/>
      <c r="E42" s="74"/>
      <c r="F42" s="74"/>
    </row>
    <row r="43" spans="1:6" x14ac:dyDescent="0.25">
      <c r="A43" s="68" t="s">
        <v>85</v>
      </c>
      <c r="B43" s="76">
        <v>0.1177236</v>
      </c>
      <c r="C43" s="76">
        <v>0.27198440000000002</v>
      </c>
      <c r="D43" s="76">
        <f t="shared" si="1"/>
        <v>0.15426080000000003</v>
      </c>
      <c r="E43" s="74"/>
      <c r="F43" s="74"/>
    </row>
    <row r="44" spans="1:6" x14ac:dyDescent="0.25">
      <c r="A44" s="66" t="s">
        <v>86</v>
      </c>
      <c r="B44" s="74">
        <v>0.26385540000000002</v>
      </c>
      <c r="C44" s="74">
        <v>0.28959279999999998</v>
      </c>
      <c r="D44" s="74">
        <f t="shared" si="1"/>
        <v>2.5737399999999966E-2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>
        <v>0.77560759999999995</v>
      </c>
      <c r="C46" s="78">
        <v>1</v>
      </c>
      <c r="D46" s="78">
        <f t="shared" si="1"/>
        <v>0.22439240000000005</v>
      </c>
      <c r="E46" s="74"/>
      <c r="F46" s="74"/>
    </row>
    <row r="47" spans="1:6" x14ac:dyDescent="0.25">
      <c r="A47" s="64" t="s">
        <v>5</v>
      </c>
      <c r="B47" s="74">
        <v>0.14269789999999999</v>
      </c>
      <c r="C47" s="74">
        <v>0.31470629999999999</v>
      </c>
      <c r="D47" s="74">
        <f t="shared" si="1"/>
        <v>0.17200840000000001</v>
      </c>
      <c r="E47" s="74"/>
      <c r="F47" s="74"/>
    </row>
    <row r="48" spans="1:6" x14ac:dyDescent="0.25">
      <c r="A48" s="64" t="s">
        <v>4</v>
      </c>
      <c r="B48" s="74">
        <v>0.11032939999999999</v>
      </c>
      <c r="C48" s="74">
        <v>0.25999699999999998</v>
      </c>
      <c r="D48" s="74">
        <f t="shared" si="1"/>
        <v>0.14966759999999998</v>
      </c>
      <c r="E48" s="74"/>
      <c r="F48" s="74"/>
    </row>
    <row r="49" spans="1:6" x14ac:dyDescent="0.25">
      <c r="A49" s="64" t="s">
        <v>3</v>
      </c>
      <c r="B49" s="74">
        <v>0.1323386</v>
      </c>
      <c r="C49" s="74">
        <v>0.28025169999999999</v>
      </c>
      <c r="D49" s="74">
        <f t="shared" si="1"/>
        <v>0.14791309999999999</v>
      </c>
      <c r="E49" s="74"/>
      <c r="F49" s="74"/>
    </row>
    <row r="50" spans="1:6" x14ac:dyDescent="0.25">
      <c r="A50" s="64" t="s">
        <v>2</v>
      </c>
      <c r="B50" s="74">
        <v>0.1129959</v>
      </c>
      <c r="C50" s="74">
        <v>0.2438883</v>
      </c>
      <c r="D50" s="74">
        <f t="shared" si="1"/>
        <v>0.13089240000000002</v>
      </c>
      <c r="E50" s="74"/>
      <c r="F50" s="74"/>
    </row>
    <row r="51" spans="1:6" x14ac:dyDescent="0.25">
      <c r="A51" s="75" t="s">
        <v>75</v>
      </c>
      <c r="B51" s="76">
        <v>8.2248199999999994E-2</v>
      </c>
      <c r="C51" s="76">
        <v>0.23111860000000001</v>
      </c>
      <c r="D51" s="76">
        <f t="shared" si="1"/>
        <v>0.14887040000000001</v>
      </c>
      <c r="E51" s="74"/>
      <c r="F51" s="74"/>
    </row>
    <row r="52" spans="1:6" x14ac:dyDescent="0.25">
      <c r="A52" s="64" t="s">
        <v>76</v>
      </c>
      <c r="B52" s="74">
        <v>0.11345280000000001</v>
      </c>
      <c r="C52" s="74">
        <v>0.26025520000000002</v>
      </c>
      <c r="D52" s="74">
        <f t="shared" si="1"/>
        <v>0.1468024</v>
      </c>
      <c r="E52" s="74"/>
      <c r="F52" s="74"/>
    </row>
    <row r="53" spans="1:6" x14ac:dyDescent="0.25">
      <c r="A53" s="64" t="s">
        <v>77</v>
      </c>
      <c r="B53" s="74">
        <v>0.20729990000000001</v>
      </c>
      <c r="C53" s="74">
        <v>0.37098419999999999</v>
      </c>
      <c r="D53" s="74">
        <f t="shared" si="1"/>
        <v>0.16368429999999998</v>
      </c>
      <c r="E53" s="74"/>
      <c r="F53" s="74"/>
    </row>
    <row r="54" spans="1:6" x14ac:dyDescent="0.25">
      <c r="A54" s="77" t="s">
        <v>78</v>
      </c>
      <c r="B54" s="78">
        <v>0.12868309999999999</v>
      </c>
      <c r="C54" s="78">
        <v>0.2318548</v>
      </c>
      <c r="D54" s="78">
        <f t="shared" si="1"/>
        <v>0.10317170000000001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92A7F-7DFF-7147-8B43-69CB40C84571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35C2C6AF-F7D1-2D4F-BBE2-9F1DB8ED5572}"/>
    <hyperlink ref="A6" r:id="rId2" xr:uid="{E9420AC1-2DC6-E642-8467-10041AE2AC26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2024-01-18T23:35:03Z</dcterms:modified>
</cp:coreProperties>
</file>