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4BDD7C2E-7E1E-4FD7-BE7B-B238C4E903D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6" i="3" s="1"/>
  <c r="G29" i="3"/>
  <c r="C29" i="3"/>
  <c r="F16" i="3"/>
  <c r="G14" i="3" s="1"/>
  <c r="B16" i="3"/>
  <c r="C11" i="3" s="1"/>
  <c r="G15" i="3"/>
  <c r="C15" i="3"/>
  <c r="E186" i="2"/>
  <c r="E190" i="2" s="1"/>
  <c r="E192" i="2"/>
  <c r="D186" i="2"/>
  <c r="D190" i="2" s="1"/>
  <c r="D192" i="2"/>
  <c r="C186" i="2"/>
  <c r="C191" i="2" s="1"/>
  <c r="B186" i="2"/>
  <c r="B191" i="2" s="1"/>
  <c r="F181" i="2"/>
  <c r="F182" i="2"/>
  <c r="F183" i="2"/>
  <c r="F184" i="2"/>
  <c r="F186" i="2" s="1"/>
  <c r="F185" i="2"/>
  <c r="E173" i="2"/>
  <c r="E176" i="2" s="1"/>
  <c r="E175" i="2"/>
  <c r="D173" i="2"/>
  <c r="D179" i="2" s="1"/>
  <c r="C173" i="2"/>
  <c r="C179" i="2"/>
  <c r="B173" i="2"/>
  <c r="B178" i="2"/>
  <c r="F168" i="2"/>
  <c r="F169" i="2"/>
  <c r="F173" i="2" s="1"/>
  <c r="F170" i="2"/>
  <c r="F171" i="2"/>
  <c r="F172" i="2"/>
  <c r="E158" i="2"/>
  <c r="E162" i="2" s="1"/>
  <c r="E163" i="2"/>
  <c r="D158" i="2"/>
  <c r="D161" i="2" s="1"/>
  <c r="C158" i="2"/>
  <c r="C162" i="2" s="1"/>
  <c r="C164" i="2"/>
  <c r="B158" i="2"/>
  <c r="B161" i="2" s="1"/>
  <c r="B164" i="2"/>
  <c r="F153" i="2"/>
  <c r="F158" i="2" s="1"/>
  <c r="F154" i="2"/>
  <c r="F155" i="2"/>
  <c r="F156" i="2"/>
  <c r="F157" i="2"/>
  <c r="E130" i="2"/>
  <c r="E133" i="2" s="1"/>
  <c r="D130" i="2"/>
  <c r="D135" i="2"/>
  <c r="C130" i="2"/>
  <c r="C132" i="2" s="1"/>
  <c r="C135" i="2"/>
  <c r="B130" i="2"/>
  <c r="B135" i="2" s="1"/>
  <c r="B132" i="2"/>
  <c r="F125" i="2"/>
  <c r="F130" i="2" s="1"/>
  <c r="F126" i="2"/>
  <c r="F127" i="2"/>
  <c r="F128" i="2"/>
  <c r="F129" i="2"/>
  <c r="E102" i="2"/>
  <c r="E108" i="2" s="1"/>
  <c r="D102" i="2"/>
  <c r="D107" i="2" s="1"/>
  <c r="D108" i="2"/>
  <c r="C102" i="2"/>
  <c r="C107" i="2"/>
  <c r="B102" i="2"/>
  <c r="B107" i="2"/>
  <c r="F97" i="2"/>
  <c r="F102" i="2" s="1"/>
  <c r="F98" i="2"/>
  <c r="F99" i="2"/>
  <c r="F100" i="2"/>
  <c r="F101" i="2"/>
  <c r="E73" i="2"/>
  <c r="E78" i="2"/>
  <c r="D73" i="2"/>
  <c r="D76" i="2"/>
  <c r="C73" i="2"/>
  <c r="C79" i="2"/>
  <c r="B73" i="2"/>
  <c r="B77" i="2" s="1"/>
  <c r="B79" i="2"/>
  <c r="F68" i="2"/>
  <c r="F69" i="2"/>
  <c r="F73" i="2" s="1"/>
  <c r="F70" i="2"/>
  <c r="F71" i="2"/>
  <c r="F72" i="2"/>
  <c r="C60" i="2"/>
  <c r="C63" i="2"/>
  <c r="C20" i="2"/>
  <c r="C34" i="2" s="1"/>
  <c r="C33" i="2"/>
  <c r="B20" i="2"/>
  <c r="B36" i="2" s="1"/>
  <c r="B32" i="2"/>
  <c r="D19" i="2"/>
  <c r="D18" i="2"/>
  <c r="D17" i="2"/>
  <c r="D16" i="2"/>
  <c r="D15" i="2"/>
  <c r="B117" i="2"/>
  <c r="B123" i="2"/>
  <c r="C117" i="2"/>
  <c r="C122" i="2"/>
  <c r="D117" i="2"/>
  <c r="D120" i="2" s="1"/>
  <c r="D121" i="2"/>
  <c r="E117" i="2"/>
  <c r="E123" i="2" s="1"/>
  <c r="E121" i="2"/>
  <c r="E145" i="2"/>
  <c r="E149" i="2" s="1"/>
  <c r="E151" i="2"/>
  <c r="D145" i="2"/>
  <c r="D150" i="2" s="1"/>
  <c r="C145" i="2"/>
  <c r="C148" i="2"/>
  <c r="B145" i="2"/>
  <c r="B150" i="2"/>
  <c r="F140" i="2"/>
  <c r="F141" i="2"/>
  <c r="F145" i="2" s="1"/>
  <c r="F142" i="2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D90" i="2"/>
  <c r="C88" i="2"/>
  <c r="C92" i="2" s="1"/>
  <c r="C93" i="2"/>
  <c r="B88" i="2"/>
  <c r="B90" i="2" s="1"/>
  <c r="B93" i="2"/>
  <c r="F83" i="2"/>
  <c r="F88" i="2" s="1"/>
  <c r="F84" i="2"/>
  <c r="F85" i="2"/>
  <c r="F86" i="2"/>
  <c r="F87" i="2"/>
  <c r="E60" i="2"/>
  <c r="E62" i="2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D94" i="2"/>
  <c r="D92" i="2"/>
  <c r="E93" i="2"/>
  <c r="D93" i="2"/>
  <c r="C94" i="2"/>
  <c r="C64" i="2"/>
  <c r="C65" i="2"/>
  <c r="C66" i="2"/>
  <c r="B192" i="2"/>
  <c r="B188" i="2"/>
  <c r="D136" i="2"/>
  <c r="D134" i="2"/>
  <c r="B136" i="2"/>
  <c r="C105" i="2"/>
  <c r="E75" i="2"/>
  <c r="D79" i="2"/>
  <c r="C77" i="2"/>
  <c r="C75" i="2"/>
  <c r="B75" i="2"/>
  <c r="B76" i="2"/>
  <c r="C176" i="2"/>
  <c r="B147" i="2"/>
  <c r="E122" i="2"/>
  <c r="C121" i="2"/>
  <c r="C119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3" i="2"/>
  <c r="B160" i="2"/>
  <c r="C147" i="2"/>
  <c r="C150" i="2"/>
  <c r="B149" i="2"/>
  <c r="B151" i="2"/>
  <c r="E132" i="2"/>
  <c r="D133" i="2"/>
  <c r="C136" i="2"/>
  <c r="B133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0" i="2"/>
  <c r="B120" i="2"/>
  <c r="B122" i="2"/>
  <c r="B119" i="2"/>
  <c r="B121" i="2"/>
  <c r="D62" i="2"/>
  <c r="D65" i="2"/>
  <c r="D63" i="2"/>
  <c r="D64" i="2"/>
  <c r="F60" i="2"/>
  <c r="C192" i="2"/>
  <c r="C161" i="2"/>
  <c r="C163" i="2"/>
  <c r="C133" i="2"/>
  <c r="C106" i="2"/>
  <c r="C108" i="2"/>
  <c r="E106" i="2"/>
  <c r="E104" i="2"/>
  <c r="B105" i="2"/>
  <c r="D20" i="2"/>
  <c r="C36" i="2"/>
  <c r="D36" i="2" s="1"/>
  <c r="C35" i="2"/>
  <c r="C55" i="3" l="1"/>
  <c r="G35" i="3"/>
  <c r="C46" i="3"/>
  <c r="G26" i="3"/>
  <c r="C13" i="3"/>
  <c r="C27" i="3"/>
  <c r="C37" i="3"/>
  <c r="C47" i="3"/>
  <c r="C57" i="3"/>
  <c r="C25" i="3"/>
  <c r="C45" i="3"/>
  <c r="G45" i="3"/>
  <c r="G55" i="3"/>
  <c r="C36" i="3"/>
  <c r="C56" i="3"/>
  <c r="G12" i="3"/>
  <c r="G56" i="3"/>
  <c r="G13" i="3"/>
  <c r="G27" i="3"/>
  <c r="G37" i="3"/>
  <c r="G47" i="3"/>
  <c r="G57" i="3"/>
  <c r="C35" i="3"/>
  <c r="G11" i="3"/>
  <c r="C12" i="3"/>
  <c r="G46" i="3"/>
  <c r="C14" i="3"/>
  <c r="C28" i="3"/>
  <c r="G25" i="3"/>
  <c r="G36" i="3"/>
  <c r="E135" i="2"/>
  <c r="B94" i="2"/>
  <c r="D148" i="2"/>
  <c r="B92" i="2"/>
  <c r="D188" i="2"/>
  <c r="E188" i="2"/>
  <c r="E160" i="2"/>
  <c r="B91" i="2"/>
  <c r="D189" i="2"/>
  <c r="D149" i="2"/>
  <c r="D191" i="2"/>
  <c r="D177" i="2"/>
  <c r="E164" i="2"/>
  <c r="E189" i="2"/>
  <c r="E191" i="2"/>
  <c r="E136" i="2"/>
  <c r="B35" i="2"/>
  <c r="D35" i="2" s="1"/>
  <c r="E161" i="2"/>
  <c r="C32" i="2"/>
  <c r="D32" i="2" s="1"/>
  <c r="B34" i="2"/>
  <c r="D34" i="2" s="1"/>
  <c r="C91" i="2"/>
  <c r="D147" i="2"/>
  <c r="D178" i="2"/>
  <c r="B162" i="2"/>
  <c r="B63" i="2"/>
  <c r="D122" i="2"/>
  <c r="B33" i="2"/>
  <c r="D33" i="2" s="1"/>
  <c r="E94" i="2"/>
  <c r="E134" i="2"/>
  <c r="D151" i="2"/>
  <c r="C90" i="2"/>
  <c r="D176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<sst xmlns="http://schemas.openxmlformats.org/spreadsheetml/2006/main" count="399" uniqueCount="98">
  <si>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</si>
  <si>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</si>
  <si>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</si>
  <si>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</si>
  <si>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</si>
  <si>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</si>
  <si>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</si>
  <si>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</si>
  <si>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</si>
  <si>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</si>
  <si>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</si>
  <si>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</si>
  <si>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</si>
  <si>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</si>
  <si>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</si>
  <si>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</si>
  <si>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</si>
  <si>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</si>
  <si>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</si>
  <si>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</si>
  <si>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</si>
  <si>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</si>
  <si>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</si>
  <si>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</si>
  <si>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</si>
  <si>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</si>
  <si>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</si>
  <si>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</si>
  <si>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</si>
  <si>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</si>
  <si>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</si>
  <si>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</si>
  <si>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</si>
  <si>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</si>
  <si>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Pennsylvania</t>
  </si>
  <si>
    <t>Chronic Absence Levels Across Pennsylvania Schools SY 17-18 Compared to SY 21-22</t>
  </si>
  <si>
    <t>Chronic Absence Levels Across Pennsylvania Schools</t>
  </si>
  <si>
    <t xml:space="preserve">SY 17-18 Chronic Absence Levels Across Pennsylvania Schools by Grades Served </t>
  </si>
  <si>
    <t xml:space="preserve">SY 21-22 Chronic Absence Levels Across Pennsylvania Schools by Grades Served </t>
  </si>
  <si>
    <t>SY 17-18  Chronic Absence Levels Across Pennsylvania Schools by School Type</t>
  </si>
  <si>
    <t>SY 21-22  Chronic Absence Levels Across Pennsylvania Schools by School Type</t>
  </si>
  <si>
    <t xml:space="preserve">SY 17-18 Chronic Absence Levels Across Pennsylvania Schools by Concentration of Poverty </t>
  </si>
  <si>
    <t xml:space="preserve">SY 21-22 Chronic Absence Levels Across Pennsylvania Schools by Concentration of Poverty </t>
  </si>
  <si>
    <t xml:space="preserve">SY 17-18 Chronic Absence Levels Across Pennsylvania Schools by Locale </t>
  </si>
  <si>
    <t xml:space="preserve">SY 21-22 Chronic Absence Levels Across Pennsylvania Schools by Locale </t>
  </si>
  <si>
    <t>SY 17-18 School Chronic Absence Levels Across Pennsylvania Schools by Non-White Student Composition</t>
  </si>
  <si>
    <t>SY 21-22 School Chronic Absence Levels by Across Pennsylvania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</si>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</sst>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Pennsylvania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0.27000610873549175</c:v>
                </c:pt>
                <c:pt idx="1">
                  <c:v>0.27447216890595011</c:v>
                </c:pt>
                <c:pt idx="2">
                  <c:v>0.52571428571428569</c:v>
                </c:pt>
                <c:pt idx="3">
                  <c:v>0.61403508771929827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0.16554673182651192</c:v>
                </c:pt>
                <c:pt idx="1">
                  <c:v>0.23032629558541268</c:v>
                </c:pt>
                <c:pt idx="2">
                  <c:v>0.2742857142857143</c:v>
                </c:pt>
                <c:pt idx="3">
                  <c:v>0.21052631578947367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0.31521075137446547</c:v>
                </c:pt>
                <c:pt idx="1">
                  <c:v>0.36276391554702497</c:v>
                </c:pt>
                <c:pt idx="2">
                  <c:v>0.17428571428571429</c:v>
                </c:pt>
                <c:pt idx="3">
                  <c:v>0.12280701754385964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0.18204031765424558</c:v>
                </c:pt>
                <c:pt idx="1">
                  <c:v>0.11324376199616124</c:v>
                </c:pt>
                <c:pt idx="2">
                  <c:v>2.4285714285714285E-2</c:v>
                </c:pt>
                <c:pt idx="3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6.7196090409285272E-2</c:v>
                </c:pt>
                <c:pt idx="1">
                  <c:v>1.9193857965451054E-2</c:v>
                </c:pt>
                <c:pt idx="2">
                  <c:v>1.4285714285714286E-3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Pennsylvania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0.29565217391304349</c:v>
                </c:pt>
                <c:pt idx="1">
                  <c:v>6.2921348314606745E-2</c:v>
                </c:pt>
                <c:pt idx="2">
                  <c:v>5.944055944055944E-2</c:v>
                </c:pt>
                <c:pt idx="3">
                  <c:v>3.6931818181818184E-2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0.23652173913043478</c:v>
                </c:pt>
                <c:pt idx="1">
                  <c:v>7.415730337078652E-2</c:v>
                </c:pt>
                <c:pt idx="2">
                  <c:v>0.13986013986013987</c:v>
                </c:pt>
                <c:pt idx="3">
                  <c:v>0.10369318181818182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0.31826086956521737</c:v>
                </c:pt>
                <c:pt idx="1">
                  <c:v>0.22621722846441947</c:v>
                </c:pt>
                <c:pt idx="2">
                  <c:v>0.36713286713286714</c:v>
                </c:pt>
                <c:pt idx="3">
                  <c:v>0.36789772727272729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0.10782608695652174</c:v>
                </c:pt>
                <c:pt idx="1">
                  <c:v>0.33782771535580525</c:v>
                </c:pt>
                <c:pt idx="2">
                  <c:v>0.34615384615384615</c:v>
                </c:pt>
                <c:pt idx="3">
                  <c:v>0.34659090909090912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4.1739130434782612E-2</c:v>
                </c:pt>
                <c:pt idx="1">
                  <c:v>0.29887640449438202</c:v>
                </c:pt>
                <c:pt idx="2">
                  <c:v>8.7412587412587409E-2</c:v>
                </c:pt>
                <c:pt idx="3">
                  <c:v>0.14488636363636365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Pennsylvania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0.80314960629921262</c:v>
                </c:pt>
                <c:pt idx="1">
                  <c:v>0.4826254826254826</c:v>
                </c:pt>
                <c:pt idx="2">
                  <c:v>0.17636986301369864</c:v>
                </c:pt>
                <c:pt idx="3">
                  <c:v>0.22506393861892582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0.14173228346456693</c:v>
                </c:pt>
                <c:pt idx="1">
                  <c:v>0.22007722007722008</c:v>
                </c:pt>
                <c:pt idx="2">
                  <c:v>0.18321917808219179</c:v>
                </c:pt>
                <c:pt idx="3">
                  <c:v>0.22953964194373402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4.9212598425196853E-2</c:v>
                </c:pt>
                <c:pt idx="1">
                  <c:v>0.22393822393822393</c:v>
                </c:pt>
                <c:pt idx="2">
                  <c:v>0.3595890410958904</c:v>
                </c:pt>
                <c:pt idx="3">
                  <c:v>0.34590792838874679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3.937007874015748E-3</c:v>
                </c:pt>
                <c:pt idx="1">
                  <c:v>5.4054054054054057E-2</c:v>
                </c:pt>
                <c:pt idx="2">
                  <c:v>0.21232876712328766</c:v>
                </c:pt>
                <c:pt idx="3">
                  <c:v>0.15153452685421995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1.968503937007874E-3</c:v>
                </c:pt>
                <c:pt idx="1">
                  <c:v>1.9305019305019305E-2</c:v>
                </c:pt>
                <c:pt idx="2">
                  <c:v>6.8493150684931503E-2</c:v>
                </c:pt>
                <c:pt idx="3">
                  <c:v>4.7953964194373401E-2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Pennsylvania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0.35021097046413502</c:v>
                </c:pt>
                <c:pt idx="1">
                  <c:v>0.19902912621359223</c:v>
                </c:pt>
                <c:pt idx="2">
                  <c:v>7.5848303393213579E-2</c:v>
                </c:pt>
                <c:pt idx="3">
                  <c:v>3.0250145433391506E-2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0.24683544303797469</c:v>
                </c:pt>
                <c:pt idx="1">
                  <c:v>0.1796116504854369</c:v>
                </c:pt>
                <c:pt idx="2">
                  <c:v>9.3812375249500993E-2</c:v>
                </c:pt>
                <c:pt idx="3">
                  <c:v>8.5514834205933685E-2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0.310126582278481</c:v>
                </c:pt>
                <c:pt idx="1">
                  <c:v>0.3300970873786408</c:v>
                </c:pt>
                <c:pt idx="2">
                  <c:v>0.21157684630738524</c:v>
                </c:pt>
                <c:pt idx="3">
                  <c:v>0.30715532286212915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7.3839662447257384E-2</c:v>
                </c:pt>
                <c:pt idx="1">
                  <c:v>0.22815533980582525</c:v>
                </c:pt>
                <c:pt idx="2">
                  <c:v>0.31936127744510978</c:v>
                </c:pt>
                <c:pt idx="3">
                  <c:v>0.35718440954043046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1.8987341772151899E-2</c:v>
                </c:pt>
                <c:pt idx="1">
                  <c:v>6.3106796116504854E-2</c:v>
                </c:pt>
                <c:pt idx="2">
                  <c:v>0.29940119760479039</c:v>
                </c:pt>
                <c:pt idx="3">
                  <c:v>0.21989528795811519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529-4F28-B1E4-4EEEA78A0DC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529-4F28-B1E4-4EEEA78A0DC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529-4F28-B1E4-4EEEA78A0DC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529-4F28-B1E4-4EEEA78A0DC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529-4F28-B1E4-4EEEA78A0DC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529-4F28-B1E4-4EEEA78A0DC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529-4F28-B1E4-4EEEA78A0DC5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29-4F28-B1E4-4EEEA78A0DC5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29-4F28-B1E4-4EEEA78A0DC5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529-4F28-B1E4-4EEEA78A0D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901</c:v>
                </c:pt>
                <c:pt idx="1">
                  <c:v>7900</c:v>
                </c:pt>
                <c:pt idx="2">
                  <c:v>99375</c:v>
                </c:pt>
                <c:pt idx="3">
                  <c:v>86829</c:v>
                </c:pt>
                <c:pt idx="4">
                  <c:v>24514</c:v>
                </c:pt>
                <c:pt idx="5">
                  <c:v>384</c:v>
                </c:pt>
                <c:pt idx="6">
                  <c:v>222875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29-4F28-B1E4-4EEEA78A0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Pennsylvania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0.32134038800705467</c:v>
                </c:pt>
                <c:pt idx="1">
                  <c:v>1</c:v>
                </c:pt>
                <c:pt idx="2">
                  <c:v>0.96052631578947367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0.2088183421516755</c:v>
                </c:pt>
                <c:pt idx="1">
                  <c:v>0</c:v>
                </c:pt>
                <c:pt idx="2">
                  <c:v>3.9473684210526314E-2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0.29417989417989415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0.1329805996472663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4.2680776014109349E-2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Pennsylvania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0.68379888268156419</c:v>
                </c:pt>
                <c:pt idx="1">
                  <c:v>0.30792682926829268</c:v>
                </c:pt>
                <c:pt idx="2">
                  <c:v>0.18772893772893773</c:v>
                </c:pt>
                <c:pt idx="3">
                  <c:v>5.0092764378478663E-2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0.16983240223463686</c:v>
                </c:pt>
                <c:pt idx="1">
                  <c:v>0.27439024390243905</c:v>
                </c:pt>
                <c:pt idx="2">
                  <c:v>0.26556776556776557</c:v>
                </c:pt>
                <c:pt idx="3">
                  <c:v>0.10946196660482375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0.12067039106145251</c:v>
                </c:pt>
                <c:pt idx="1">
                  <c:v>0.31707317073170732</c:v>
                </c:pt>
                <c:pt idx="2">
                  <c:v>0.38278388278388276</c:v>
                </c:pt>
                <c:pt idx="3">
                  <c:v>0.36178107606679033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2.0111731843575419E-2</c:v>
                </c:pt>
                <c:pt idx="1">
                  <c:v>7.926829268292683E-2</c:v>
                </c:pt>
                <c:pt idx="2">
                  <c:v>0.14377289377289376</c:v>
                </c:pt>
                <c:pt idx="3">
                  <c:v>0.3209647495361781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5.5865921787709499E-3</c:v>
                </c:pt>
                <c:pt idx="1">
                  <c:v>2.1341463414634148E-2</c:v>
                </c:pt>
                <c:pt idx="2">
                  <c:v>2.0146520146520148E-2</c:v>
                </c:pt>
                <c:pt idx="3">
                  <c:v>0.15769944341372913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Pennsylvania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0.70546737213403876</c:v>
                </c:pt>
                <c:pt idx="1">
                  <c:v>0.22106824925816024</c:v>
                </c:pt>
                <c:pt idx="2">
                  <c:v>0.3611111111111111</c:v>
                </c:pt>
                <c:pt idx="3">
                  <c:v>0.2612359550561798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0.16402116402116401</c:v>
                </c:pt>
                <c:pt idx="1">
                  <c:v>0.18026706231454007</c:v>
                </c:pt>
                <c:pt idx="2">
                  <c:v>0.22916666666666666</c:v>
                </c:pt>
                <c:pt idx="3">
                  <c:v>0.2710674157303371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9.700176366843033E-2</c:v>
                </c:pt>
                <c:pt idx="1">
                  <c:v>0.34124629080118696</c:v>
                </c:pt>
                <c:pt idx="2">
                  <c:v>0.32291666666666669</c:v>
                </c:pt>
                <c:pt idx="3">
                  <c:v>0.31741573033707865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2.292768959435626E-2</c:v>
                </c:pt>
                <c:pt idx="1">
                  <c:v>0.18768545994065283</c:v>
                </c:pt>
                <c:pt idx="2">
                  <c:v>7.6388888888888895E-2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1.0582010582010581E-2</c:v>
                </c:pt>
                <c:pt idx="1">
                  <c:v>6.9732937685459948E-2</c:v>
                </c:pt>
                <c:pt idx="2">
                  <c:v>1.0416666666666666E-2</c:v>
                </c:pt>
                <c:pt idx="3">
                  <c:v>2.5280898876404494E-2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Pennsylvania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297</c:v>
                </c:pt>
                <c:pt idx="1">
                  <c:v>348</c:v>
                </c:pt>
                <c:pt idx="2">
                  <c:v>849</c:v>
                </c:pt>
                <c:pt idx="3">
                  <c:v>856</c:v>
                </c:pt>
                <c:pt idx="4">
                  <c:v>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988</c:v>
                </c:pt>
                <c:pt idx="1">
                  <c:v>595</c:v>
                </c:pt>
                <c:pt idx="2">
                  <c:v>834</c:v>
                </c:pt>
                <c:pt idx="3">
                  <c:v>377</c:v>
                </c:pt>
                <c:pt idx="4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Pennsylvania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14345923327151"/>
          <c:y val="0.13302485337480963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0.10241379310344828</c:v>
                </c:pt>
                <c:pt idx="1">
                  <c:v>0.12</c:v>
                </c:pt>
                <c:pt idx="2">
                  <c:v>0.29275862068965519</c:v>
                </c:pt>
                <c:pt idx="3">
                  <c:v>0.29517241379310344</c:v>
                </c:pt>
                <c:pt idx="4">
                  <c:v>0.18965517241379309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0.33893653516295025</c:v>
                </c:pt>
                <c:pt idx="1">
                  <c:v>0.20411663807890223</c:v>
                </c:pt>
                <c:pt idx="2">
                  <c:v>0.28610634648370498</c:v>
                </c:pt>
                <c:pt idx="3">
                  <c:v>0.1293310463121784</c:v>
                </c:pt>
                <c:pt idx="4">
                  <c:v>4.1509433962264149E-2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Pennsylvania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6.3100961538461536E-2</c:v>
                </c:pt>
                <c:pt idx="1">
                  <c:v>6.4516129032258063E-2</c:v>
                </c:pt>
                <c:pt idx="2">
                  <c:v>0.2227342549923195</c:v>
                </c:pt>
                <c:pt idx="3">
                  <c:v>0.22413793103448276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8.5336538461538464E-2</c:v>
                </c:pt>
                <c:pt idx="1">
                  <c:v>9.2979127134724851E-2</c:v>
                </c:pt>
                <c:pt idx="2">
                  <c:v>0.2196620583717358</c:v>
                </c:pt>
                <c:pt idx="3">
                  <c:v>0.2413793103448276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0.22896634615384615</c:v>
                </c:pt>
                <c:pt idx="1">
                  <c:v>0.32637571157495254</c:v>
                </c:pt>
                <c:pt idx="2">
                  <c:v>0.42703533026113671</c:v>
                </c:pt>
                <c:pt idx="3">
                  <c:v>0.31034482758620691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0.33774038461538464</c:v>
                </c:pt>
                <c:pt idx="1">
                  <c:v>0.40037950664136623</c:v>
                </c:pt>
                <c:pt idx="2">
                  <c:v>0.1152073732718894</c:v>
                </c:pt>
                <c:pt idx="3">
                  <c:v>0.13793103448275862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0.28485576923076922</c:v>
                </c:pt>
                <c:pt idx="1">
                  <c:v>0.1157495256166983</c:v>
                </c:pt>
                <c:pt idx="2">
                  <c:v>1.5360983102918587E-2</c:v>
                </c:pt>
                <c:pt idx="3">
                  <c:v>8.6206896551724144E-2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Pennsylvania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9.930555555555555E-2</c:v>
                </c:pt>
                <c:pt idx="1">
                  <c:v>1</c:v>
                </c:pt>
                <c:pt idx="2">
                  <c:v>0.4375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0.12013888888888889</c:v>
                </c:pt>
                <c:pt idx="1">
                  <c:v>0</c:v>
                </c:pt>
                <c:pt idx="2">
                  <c:v>0.125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0.29236111111111113</c:v>
                </c:pt>
                <c:pt idx="1">
                  <c:v>0</c:v>
                </c:pt>
                <c:pt idx="2">
                  <c:v>0.4375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0.29722222222222222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0.19097222222222221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Pennsylvania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0.29394387001477107</c:v>
                </c:pt>
                <c:pt idx="1">
                  <c:v>9.1111111111111115E-2</c:v>
                </c:pt>
                <c:pt idx="2">
                  <c:v>2.6022304832713755E-2</c:v>
                </c:pt>
                <c:pt idx="3">
                  <c:v>1.4571948998178506E-2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0.23929098966026588</c:v>
                </c:pt>
                <c:pt idx="1">
                  <c:v>0.13111111111111112</c:v>
                </c:pt>
                <c:pt idx="2">
                  <c:v>8.1784386617100371E-2</c:v>
                </c:pt>
                <c:pt idx="3">
                  <c:v>3.2786885245901641E-2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0.34711964549483015</c:v>
                </c:pt>
                <c:pt idx="1">
                  <c:v>0.36444444444444446</c:v>
                </c:pt>
                <c:pt idx="2">
                  <c:v>0.28624535315985128</c:v>
                </c:pt>
                <c:pt idx="3">
                  <c:v>0.17304189435336975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9.7488921713441659E-2</c:v>
                </c:pt>
                <c:pt idx="1">
                  <c:v>0.31555555555555553</c:v>
                </c:pt>
                <c:pt idx="2">
                  <c:v>0.43122676579925651</c:v>
                </c:pt>
                <c:pt idx="3">
                  <c:v>0.26229508196721313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2.2156573116691284E-2</c:v>
                </c:pt>
                <c:pt idx="1">
                  <c:v>9.7777777777777783E-2</c:v>
                </c:pt>
                <c:pt idx="2">
                  <c:v>0.17472118959107807</c:v>
                </c:pt>
                <c:pt idx="3">
                  <c:v>0.51730418943533696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CC536A80-5D62-024C-AE81-1AAEE5539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F119ECB-7FF6-472D-90D7-D9BA5A4ED03B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D9EB573-529C-7E4C-9D53-984F2757F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4D56CE-ED38-4903-8452-79BBDDADB8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E133F9-3BA4-40D2-A60E-2788731A2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297</v>
      </c>
      <c r="C15" s="44">
        <v>988</v>
      </c>
      <c r="D15" s="45">
        <f t="shared" ref="D15:D20" si="0">C15-B15</f>
        <v>691</v>
      </c>
      <c r="F15" s="1"/>
    </row>
    <row r="16" spans="1:6" ht="15.75" x14ac:dyDescent="0.25">
      <c r="A16" s="43" t="s">
        <v>14</v>
      </c>
      <c r="B16" s="44">
        <v>348</v>
      </c>
      <c r="C16" s="44">
        <v>595</v>
      </c>
      <c r="D16" s="45">
        <f t="shared" si="0"/>
        <v>247</v>
      </c>
      <c r="F16" s="1"/>
    </row>
    <row r="17" spans="1:6" ht="15.75" x14ac:dyDescent="0.25">
      <c r="A17" s="43" t="s">
        <v>15</v>
      </c>
      <c r="B17" s="44">
        <v>849</v>
      </c>
      <c r="C17" s="44">
        <v>834</v>
      </c>
      <c r="D17" s="45">
        <f t="shared" si="0"/>
        <v>-15</v>
      </c>
      <c r="F17" s="1"/>
    </row>
    <row r="18" spans="1:6" ht="15.75" x14ac:dyDescent="0.25">
      <c r="A18" s="43" t="s">
        <v>16</v>
      </c>
      <c r="B18" s="44">
        <v>856</v>
      </c>
      <c r="C18" s="44">
        <v>377</v>
      </c>
      <c r="D18" s="45">
        <f t="shared" si="0"/>
        <v>-479</v>
      </c>
      <c r="F18" s="1"/>
    </row>
    <row r="19" spans="1:6" ht="15.75" x14ac:dyDescent="0.25">
      <c r="A19" s="43" t="s">
        <v>17</v>
      </c>
      <c r="B19" s="44">
        <v>550</v>
      </c>
      <c r="C19" s="44">
        <v>121</v>
      </c>
      <c r="D19" s="45">
        <f t="shared" si="0"/>
        <v>-429</v>
      </c>
      <c r="F19" s="1"/>
    </row>
    <row r="20" spans="1:6" ht="15.75" x14ac:dyDescent="0.25">
      <c r="A20" s="46" t="s">
        <v>0</v>
      </c>
      <c r="B20" s="50">
        <f>SUM(B15:B19)</f>
        <v>2900</v>
      </c>
      <c r="C20" s="50">
        <f>SUM(C15:C19)</f>
        <v>2915</v>
      </c>
      <c r="D20" s="46">
        <f t="shared" si="0"/>
        <v>15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0.10241379310344828</v>
      </c>
      <c r="C32" s="47">
        <f>C15/C20</f>
        <v>0.33893653516295025</v>
      </c>
      <c r="D32" s="47">
        <f>C32-B32</f>
        <v>0.23652274205950197</v>
      </c>
    </row>
    <row r="33" spans="1:6" ht="15.75" x14ac:dyDescent="0.25">
      <c r="A33" s="43" t="s">
        <v>14</v>
      </c>
      <c r="B33" s="47">
        <f>B16/B20</f>
        <v>0.12</v>
      </c>
      <c r="C33" s="47">
        <f>C16/C20</f>
        <v>0.20411663807890223</v>
      </c>
      <c r="D33" s="47">
        <f>C33-B33</f>
        <v>8.4116638078902239E-2</v>
      </c>
    </row>
    <row r="34" spans="1:6" ht="15.75" x14ac:dyDescent="0.25">
      <c r="A34" s="43" t="s">
        <v>15</v>
      </c>
      <c r="B34" s="47">
        <f>B17/B20</f>
        <v>0.29275862068965519</v>
      </c>
      <c r="C34" s="47">
        <f>C17/C20</f>
        <v>0.28610634648370498</v>
      </c>
      <c r="D34" s="47">
        <f>C34-B34</f>
        <v>-6.6522742059502149E-3</v>
      </c>
    </row>
    <row r="35" spans="1:6" ht="15.75" x14ac:dyDescent="0.25">
      <c r="A35" s="43" t="s">
        <v>16</v>
      </c>
      <c r="B35" s="47">
        <f>B18/B20</f>
        <v>0.29517241379310344</v>
      </c>
      <c r="C35" s="47">
        <f>C18/C20</f>
        <v>0.1293310463121784</v>
      </c>
      <c r="D35" s="47">
        <f>C35-B35</f>
        <v>-0.16584136748092504</v>
      </c>
    </row>
    <row r="36" spans="1:6" ht="15.75" x14ac:dyDescent="0.25">
      <c r="A36" s="43" t="s">
        <v>17</v>
      </c>
      <c r="B36" s="47">
        <f>B19/B20</f>
        <v>0.18965517241379309</v>
      </c>
      <c r="C36" s="47">
        <f>C19/C20</f>
        <v>4.1509433962264149E-2</v>
      </c>
      <c r="D36" s="47">
        <f>C36-B36</f>
        <v>-0.14814573845152895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105</v>
      </c>
      <c r="C55" s="3">
        <v>34</v>
      </c>
      <c r="D55" s="13">
        <v>145</v>
      </c>
      <c r="E55" s="3">
        <v>13</v>
      </c>
      <c r="F55" s="16">
        <f>SUM(B55:E55)</f>
        <v>297</v>
      </c>
    </row>
    <row r="56" spans="1:8" x14ac:dyDescent="0.25">
      <c r="A56" s="5" t="s">
        <v>14</v>
      </c>
      <c r="B56" s="3">
        <v>142</v>
      </c>
      <c r="C56" s="3">
        <v>49</v>
      </c>
      <c r="D56" s="13">
        <v>143</v>
      </c>
      <c r="E56" s="3">
        <v>14</v>
      </c>
      <c r="F56" s="16">
        <f>SUM(B56:E56)</f>
        <v>348</v>
      </c>
    </row>
    <row r="57" spans="1:8" x14ac:dyDescent="0.25">
      <c r="A57" s="5" t="s">
        <v>15</v>
      </c>
      <c r="B57" s="3">
        <v>381</v>
      </c>
      <c r="C57" s="3">
        <v>172</v>
      </c>
      <c r="D57" s="13">
        <v>278</v>
      </c>
      <c r="E57" s="3">
        <v>18</v>
      </c>
      <c r="F57" s="16">
        <f>SUM(B57:E57)</f>
        <v>849</v>
      </c>
    </row>
    <row r="58" spans="1:8" x14ac:dyDescent="0.25">
      <c r="A58" s="5" t="s">
        <v>16</v>
      </c>
      <c r="B58" s="3">
        <v>562</v>
      </c>
      <c r="C58" s="3">
        <v>211</v>
      </c>
      <c r="D58" s="13">
        <v>75</v>
      </c>
      <c r="E58" s="3">
        <v>8</v>
      </c>
      <c r="F58" s="16">
        <f>SUM(B58:E58)</f>
        <v>856</v>
      </c>
    </row>
    <row r="59" spans="1:8" x14ac:dyDescent="0.25">
      <c r="A59" s="5" t="s">
        <v>17</v>
      </c>
      <c r="B59" s="3">
        <v>474</v>
      </c>
      <c r="C59" s="3">
        <v>61</v>
      </c>
      <c r="D59" s="13">
        <v>10</v>
      </c>
      <c r="E59" s="3">
        <v>5</v>
      </c>
      <c r="F59" s="16">
        <f>SUM(B59:E59)</f>
        <v>550</v>
      </c>
    </row>
    <row r="60" spans="1:8" x14ac:dyDescent="0.25">
      <c r="A60" s="7" t="s">
        <v>0</v>
      </c>
      <c r="B60" s="49">
        <f>SUM(B55:B59)</f>
        <v>1664</v>
      </c>
      <c r="C60" s="49">
        <f>SUM(C55:C59)</f>
        <v>527</v>
      </c>
      <c r="D60" s="49">
        <f>SUM(D55:D59)</f>
        <v>651</v>
      </c>
      <c r="E60" s="49">
        <f>SUM(E55:E59)</f>
        <v>58</v>
      </c>
      <c r="F60" s="17">
        <f>SUM(F55:F59)</f>
        <v>2900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6.3100961538461536E-2</v>
      </c>
      <c r="C62" s="4">
        <f>C55/C60</f>
        <v>6.4516129032258063E-2</v>
      </c>
      <c r="D62" s="4">
        <f>D55/D60</f>
        <v>0.2227342549923195</v>
      </c>
      <c r="E62" s="4">
        <f>E55/E60</f>
        <v>0.22413793103448276</v>
      </c>
    </row>
    <row r="63" spans="1:8" x14ac:dyDescent="0.25">
      <c r="A63" s="5" t="s">
        <v>14</v>
      </c>
      <c r="B63" s="4">
        <f>B56/B60</f>
        <v>8.5336538461538464E-2</v>
      </c>
      <c r="C63" s="4">
        <f>C56/C60</f>
        <v>9.2979127134724851E-2</v>
      </c>
      <c r="D63" s="4">
        <f>D56/D60</f>
        <v>0.2196620583717358</v>
      </c>
      <c r="E63" s="4">
        <f>E56/E60</f>
        <v>0.2413793103448276</v>
      </c>
    </row>
    <row r="64" spans="1:8" x14ac:dyDescent="0.25">
      <c r="A64" s="5" t="s">
        <v>15</v>
      </c>
      <c r="B64" s="4">
        <f>B57/B60</f>
        <v>0.22896634615384615</v>
      </c>
      <c r="C64" s="4">
        <f>C57/C60</f>
        <v>0.32637571157495254</v>
      </c>
      <c r="D64" s="4">
        <f>D57/D60</f>
        <v>0.42703533026113671</v>
      </c>
      <c r="E64" s="4">
        <f>E57/E60</f>
        <v>0.31034482758620691</v>
      </c>
    </row>
    <row r="65" spans="1:9" x14ac:dyDescent="0.25">
      <c r="A65" s="5" t="s">
        <v>16</v>
      </c>
      <c r="B65" s="4">
        <f>B58/B60</f>
        <v>0.33774038461538464</v>
      </c>
      <c r="C65" s="4">
        <f>C58/C60</f>
        <v>0.40037950664136623</v>
      </c>
      <c r="D65" s="4">
        <f>D58/D60</f>
        <v>0.1152073732718894</v>
      </c>
      <c r="E65" s="4">
        <f>E58/E60</f>
        <v>0.13793103448275862</v>
      </c>
    </row>
    <row r="66" spans="1:9" x14ac:dyDescent="0.25">
      <c r="A66" s="5" t="s">
        <v>17</v>
      </c>
      <c r="B66" s="4">
        <f>B59/B60</f>
        <v>0.28485576923076922</v>
      </c>
      <c r="C66" s="4">
        <f>C59/C60</f>
        <v>0.1157495256166983</v>
      </c>
      <c r="D66" s="4">
        <f>D59/D60</f>
        <v>1.5360983102918587E-2</v>
      </c>
      <c r="E66" s="4">
        <f>E59/E60</f>
        <v>8.6206896551724144E-2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442</v>
      </c>
      <c r="C68" s="3">
        <v>143</v>
      </c>
      <c r="D68" s="13">
        <v>368</v>
      </c>
      <c r="E68" s="3">
        <v>35</v>
      </c>
      <c r="F68" s="16">
        <f>SUM(B68:E68)</f>
        <v>988</v>
      </c>
      <c r="G68" s="8"/>
      <c r="H68" s="8"/>
      <c r="I68" s="8"/>
    </row>
    <row r="69" spans="1:9" x14ac:dyDescent="0.25">
      <c r="A69" s="5" t="s">
        <v>14</v>
      </c>
      <c r="B69" s="3">
        <v>271</v>
      </c>
      <c r="C69" s="3">
        <v>120</v>
      </c>
      <c r="D69" s="13">
        <v>192</v>
      </c>
      <c r="E69" s="3">
        <v>12</v>
      </c>
      <c r="F69" s="16">
        <f>SUM(B69:E69)</f>
        <v>595</v>
      </c>
    </row>
    <row r="70" spans="1:9" x14ac:dyDescent="0.25">
      <c r="A70" s="5" t="s">
        <v>15</v>
      </c>
      <c r="B70" s="3">
        <v>516</v>
      </c>
      <c r="C70" s="3">
        <v>189</v>
      </c>
      <c r="D70" s="13">
        <v>122</v>
      </c>
      <c r="E70" s="3">
        <v>7</v>
      </c>
      <c r="F70" s="16">
        <f>SUM(B70:E70)</f>
        <v>834</v>
      </c>
    </row>
    <row r="71" spans="1:9" x14ac:dyDescent="0.25">
      <c r="A71" s="5" t="s">
        <v>16</v>
      </c>
      <c r="B71" s="3">
        <v>298</v>
      </c>
      <c r="C71" s="3">
        <v>59</v>
      </c>
      <c r="D71" s="13">
        <v>17</v>
      </c>
      <c r="E71" s="3">
        <v>3</v>
      </c>
      <c r="F71" s="16">
        <f>SUM(B71:E71)</f>
        <v>377</v>
      </c>
    </row>
    <row r="72" spans="1:9" x14ac:dyDescent="0.25">
      <c r="A72" s="5" t="s">
        <v>17</v>
      </c>
      <c r="B72" s="3">
        <v>110</v>
      </c>
      <c r="C72" s="3">
        <v>10</v>
      </c>
      <c r="D72" s="13">
        <v>1</v>
      </c>
      <c r="E72" s="3">
        <v>0</v>
      </c>
      <c r="F72" s="16">
        <f>SUM(B72:E72)</f>
        <v>121</v>
      </c>
    </row>
    <row r="73" spans="1:9" x14ac:dyDescent="0.25">
      <c r="A73" s="7" t="s">
        <v>0</v>
      </c>
      <c r="B73" s="49">
        <f>SUM(B68:B72)</f>
        <v>1637</v>
      </c>
      <c r="C73" s="49">
        <f>SUM(C68:C72)</f>
        <v>521</v>
      </c>
      <c r="D73" s="49">
        <f>SUM(D68:D72)</f>
        <v>700</v>
      </c>
      <c r="E73" s="49">
        <f>SUM(E68:E72)</f>
        <v>57</v>
      </c>
      <c r="F73" s="17">
        <f>SUM(F68:F72)</f>
        <v>2915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0.27000610873549175</v>
      </c>
      <c r="C75" s="4">
        <f>C68/C73</f>
        <v>0.27447216890595011</v>
      </c>
      <c r="D75" s="4">
        <f>D68/D73</f>
        <v>0.52571428571428569</v>
      </c>
      <c r="E75" s="4">
        <f>E68/E73</f>
        <v>0.61403508771929827</v>
      </c>
    </row>
    <row r="76" spans="1:9" x14ac:dyDescent="0.25">
      <c r="A76" s="5" t="s">
        <v>14</v>
      </c>
      <c r="B76" s="4">
        <f>B69/B73</f>
        <v>0.16554673182651192</v>
      </c>
      <c r="C76" s="4">
        <f>C69/C73</f>
        <v>0.23032629558541268</v>
      </c>
      <c r="D76" s="4">
        <f>D69/D73</f>
        <v>0.2742857142857143</v>
      </c>
      <c r="E76" s="4">
        <f>E69/E73</f>
        <v>0.21052631578947367</v>
      </c>
    </row>
    <row r="77" spans="1:9" x14ac:dyDescent="0.25">
      <c r="A77" s="5" t="s">
        <v>15</v>
      </c>
      <c r="B77" s="4">
        <f>B70/B73</f>
        <v>0.31521075137446547</v>
      </c>
      <c r="C77" s="4">
        <f>C70/C73</f>
        <v>0.36276391554702497</v>
      </c>
      <c r="D77" s="4">
        <f>D70/D73</f>
        <v>0.17428571428571429</v>
      </c>
      <c r="E77" s="4">
        <f>E70/E73</f>
        <v>0.12280701754385964</v>
      </c>
    </row>
    <row r="78" spans="1:9" x14ac:dyDescent="0.25">
      <c r="A78" s="5" t="s">
        <v>16</v>
      </c>
      <c r="B78" s="4">
        <f>B71/B73</f>
        <v>0.18204031765424558</v>
      </c>
      <c r="C78" s="4">
        <f>C71/C73</f>
        <v>0.11324376199616124</v>
      </c>
      <c r="D78" s="4">
        <f>D71/D73</f>
        <v>2.4285714285714285E-2</v>
      </c>
      <c r="E78" s="4">
        <f>E71/E73</f>
        <v>5.2631578947368418E-2</v>
      </c>
    </row>
    <row r="79" spans="1:9" x14ac:dyDescent="0.25">
      <c r="A79" s="5" t="s">
        <v>17</v>
      </c>
      <c r="B79" s="4">
        <f>B72/B73</f>
        <v>6.7196090409285272E-2</v>
      </c>
      <c r="C79" s="4">
        <f>C72/C73</f>
        <v>1.9193857965451054E-2</v>
      </c>
      <c r="D79" s="4">
        <f>D72/D73</f>
        <v>1.4285714285714286E-3</v>
      </c>
      <c r="E79" s="4">
        <f>E72/E73</f>
        <v>0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286</v>
      </c>
      <c r="C83" s="16">
        <v>4</v>
      </c>
      <c r="D83" s="16">
        <v>7</v>
      </c>
      <c r="E83" s="16">
        <v>0</v>
      </c>
      <c r="F83" s="16">
        <f>SUM(B83:E83)</f>
        <v>297</v>
      </c>
    </row>
    <row r="84" spans="1:6" x14ac:dyDescent="0.25">
      <c r="A84" s="15" t="s">
        <v>14</v>
      </c>
      <c r="B84" s="16">
        <v>346</v>
      </c>
      <c r="C84" s="16">
        <v>0</v>
      </c>
      <c r="D84" s="16">
        <v>2</v>
      </c>
      <c r="E84" s="16">
        <v>0</v>
      </c>
      <c r="F84" s="16">
        <f>SUM(B84:E84)</f>
        <v>348</v>
      </c>
    </row>
    <row r="85" spans="1:6" x14ac:dyDescent="0.25">
      <c r="A85" s="15" t="s">
        <v>15</v>
      </c>
      <c r="B85" s="16">
        <v>842</v>
      </c>
      <c r="C85" s="16">
        <v>0</v>
      </c>
      <c r="D85" s="16">
        <v>7</v>
      </c>
      <c r="E85" s="16">
        <v>0</v>
      </c>
      <c r="F85" s="16">
        <f>SUM(B85:E85)</f>
        <v>849</v>
      </c>
    </row>
    <row r="86" spans="1:6" x14ac:dyDescent="0.25">
      <c r="A86" s="15" t="s">
        <v>16</v>
      </c>
      <c r="B86" s="16">
        <v>856</v>
      </c>
      <c r="C86" s="16">
        <v>0</v>
      </c>
      <c r="D86" s="16">
        <v>0</v>
      </c>
      <c r="E86" s="16">
        <v>0</v>
      </c>
      <c r="F86" s="16">
        <f>SUM(B86:E86)</f>
        <v>856</v>
      </c>
    </row>
    <row r="87" spans="1:6" x14ac:dyDescent="0.25">
      <c r="A87" s="15" t="s">
        <v>17</v>
      </c>
      <c r="B87" s="16">
        <v>550</v>
      </c>
      <c r="C87" s="16">
        <v>0</v>
      </c>
      <c r="D87" s="16">
        <v>0</v>
      </c>
      <c r="E87" s="16">
        <v>0</v>
      </c>
      <c r="F87" s="16">
        <f>SUM(B87:E87)</f>
        <v>550</v>
      </c>
    </row>
    <row r="88" spans="1:6" x14ac:dyDescent="0.25">
      <c r="A88" s="17" t="s">
        <v>0</v>
      </c>
      <c r="B88" s="49">
        <f>SUM(B83:B87)</f>
        <v>2880</v>
      </c>
      <c r="C88" s="49">
        <f>SUM(C83:C87)</f>
        <v>4</v>
      </c>
      <c r="D88" s="49">
        <f>SUM(D83:D87)</f>
        <v>16</v>
      </c>
      <c r="E88" s="49">
        <f>SUM(E83:E87)</f>
        <v>0</v>
      </c>
      <c r="F88" s="17">
        <f>SUM(F83:F87)</f>
        <v>2900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9.930555555555555E-2</v>
      </c>
      <c r="C90" s="19">
        <f>C83/C88</f>
        <v>1</v>
      </c>
      <c r="D90" s="19">
        <f>D83/D88</f>
        <v>0.4375</v>
      </c>
      <c r="E90" s="19" t="e">
        <f>E83/E88</f>
        <v>#DIV/0!</v>
      </c>
      <c r="F90" s="14"/>
    </row>
    <row r="91" spans="1:6" x14ac:dyDescent="0.25">
      <c r="A91" s="15" t="s">
        <v>14</v>
      </c>
      <c r="B91" s="19">
        <f>B84/B88</f>
        <v>0.12013888888888889</v>
      </c>
      <c r="C91" s="19">
        <f>C84/C88</f>
        <v>0</v>
      </c>
      <c r="D91" s="19">
        <f>D84/D88</f>
        <v>0.125</v>
      </c>
      <c r="E91" s="19" t="e">
        <f>E84/E88</f>
        <v>#DIV/0!</v>
      </c>
      <c r="F91" s="14"/>
    </row>
    <row r="92" spans="1:6" x14ac:dyDescent="0.25">
      <c r="A92" s="15" t="s">
        <v>15</v>
      </c>
      <c r="B92" s="19">
        <f>B85/B88</f>
        <v>0.29236111111111113</v>
      </c>
      <c r="C92" s="19">
        <f>C85/C88</f>
        <v>0</v>
      </c>
      <c r="D92" s="19">
        <f>D85/D88</f>
        <v>0.4375</v>
      </c>
      <c r="E92" s="19" t="e">
        <f>E85/E88</f>
        <v>#DIV/0!</v>
      </c>
      <c r="F92" s="14"/>
    </row>
    <row r="93" spans="1:6" x14ac:dyDescent="0.25">
      <c r="A93" s="15" t="s">
        <v>16</v>
      </c>
      <c r="B93" s="19">
        <f>B86/B88</f>
        <v>0.29722222222222222</v>
      </c>
      <c r="C93" s="19">
        <f>C86/C88</f>
        <v>0</v>
      </c>
      <c r="D93" s="19">
        <f>D86/D88</f>
        <v>0</v>
      </c>
      <c r="E93" s="19" t="e">
        <f>E86/E88</f>
        <v>#DIV/0!</v>
      </c>
      <c r="F93" s="14"/>
    </row>
    <row r="94" spans="1:6" x14ac:dyDescent="0.25">
      <c r="A94" s="15" t="s">
        <v>17</v>
      </c>
      <c r="B94" s="19">
        <f>B87/B88</f>
        <v>0.19097222222222221</v>
      </c>
      <c r="C94" s="19">
        <f>C87/C88</f>
        <v>0</v>
      </c>
      <c r="D94" s="19">
        <f>D87/D88</f>
        <v>0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911</v>
      </c>
      <c r="C97" s="16">
        <v>4</v>
      </c>
      <c r="D97" s="16">
        <v>73</v>
      </c>
      <c r="E97" s="16">
        <v>0</v>
      </c>
      <c r="F97" s="16">
        <f>SUM(B97:E97)</f>
        <v>988</v>
      </c>
    </row>
    <row r="98" spans="1:6" x14ac:dyDescent="0.25">
      <c r="A98" s="15" t="s">
        <v>14</v>
      </c>
      <c r="B98" s="16">
        <v>592</v>
      </c>
      <c r="C98" s="16">
        <v>0</v>
      </c>
      <c r="D98" s="16">
        <v>3</v>
      </c>
      <c r="E98" s="16">
        <v>0</v>
      </c>
      <c r="F98" s="16">
        <f>SUM(B98:E98)</f>
        <v>595</v>
      </c>
    </row>
    <row r="99" spans="1:6" x14ac:dyDescent="0.25">
      <c r="A99" s="15" t="s">
        <v>15</v>
      </c>
      <c r="B99" s="16">
        <v>834</v>
      </c>
      <c r="C99" s="16">
        <v>0</v>
      </c>
      <c r="D99" s="16">
        <v>0</v>
      </c>
      <c r="E99" s="16">
        <v>0</v>
      </c>
      <c r="F99" s="16">
        <f>SUM(B99:E99)</f>
        <v>834</v>
      </c>
    </row>
    <row r="100" spans="1:6" x14ac:dyDescent="0.25">
      <c r="A100" s="15" t="s">
        <v>16</v>
      </c>
      <c r="B100" s="16">
        <v>377</v>
      </c>
      <c r="C100" s="16">
        <v>0</v>
      </c>
      <c r="D100" s="16">
        <v>0</v>
      </c>
      <c r="E100" s="16">
        <v>0</v>
      </c>
      <c r="F100" s="16">
        <f>SUM(B100:E100)</f>
        <v>377</v>
      </c>
    </row>
    <row r="101" spans="1:6" x14ac:dyDescent="0.25">
      <c r="A101" s="15" t="s">
        <v>17</v>
      </c>
      <c r="B101" s="16">
        <v>121</v>
      </c>
      <c r="C101" s="16">
        <v>0</v>
      </c>
      <c r="D101" s="16">
        <v>0</v>
      </c>
      <c r="E101" s="16">
        <v>0</v>
      </c>
      <c r="F101" s="16">
        <f>SUM(B101:E101)</f>
        <v>121</v>
      </c>
    </row>
    <row r="102" spans="1:6" x14ac:dyDescent="0.25">
      <c r="A102" s="17" t="s">
        <v>0</v>
      </c>
      <c r="B102" s="49">
        <f>SUM(B97:B101)</f>
        <v>2835</v>
      </c>
      <c r="C102" s="49">
        <f>SUM(C97:C101)</f>
        <v>4</v>
      </c>
      <c r="D102" s="49">
        <f>SUM(D97:D101)</f>
        <v>76</v>
      </c>
      <c r="E102" s="49">
        <f>SUM(E97:E101)</f>
        <v>0</v>
      </c>
      <c r="F102" s="17">
        <f>SUM(F97:F101)</f>
        <v>2915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0.32134038800705467</v>
      </c>
      <c r="C104" s="19">
        <f>C97/C102</f>
        <v>1</v>
      </c>
      <c r="D104" s="19">
        <f>D97/D102</f>
        <v>0.96052631578947367</v>
      </c>
      <c r="E104" s="19" t="e">
        <f>E97/E102</f>
        <v>#DIV/0!</v>
      </c>
      <c r="F104" s="14"/>
    </row>
    <row r="105" spans="1:6" x14ac:dyDescent="0.25">
      <c r="A105" s="15" t="s">
        <v>14</v>
      </c>
      <c r="B105" s="19">
        <f>B98/B102</f>
        <v>0.2088183421516755</v>
      </c>
      <c r="C105" s="19">
        <f>C98/C102</f>
        <v>0</v>
      </c>
      <c r="D105" s="19">
        <f>D98/D102</f>
        <v>3.9473684210526314E-2</v>
      </c>
      <c r="E105" s="19" t="e">
        <f>E98/E102</f>
        <v>#DIV/0!</v>
      </c>
      <c r="F105" s="14"/>
    </row>
    <row r="106" spans="1:6" x14ac:dyDescent="0.25">
      <c r="A106" s="15" t="s">
        <v>15</v>
      </c>
      <c r="B106" s="19">
        <f>B99/B102</f>
        <v>0.29417989417989415</v>
      </c>
      <c r="C106" s="19">
        <f>C99/C102</f>
        <v>0</v>
      </c>
      <c r="D106" s="19">
        <f>D99/D102</f>
        <v>0</v>
      </c>
      <c r="E106" s="19" t="e">
        <f>E99/E102</f>
        <v>#DIV/0!</v>
      </c>
      <c r="F106" s="14"/>
    </row>
    <row r="107" spans="1:6" x14ac:dyDescent="0.25">
      <c r="A107" s="15" t="s">
        <v>16</v>
      </c>
      <c r="B107" s="19">
        <f>B100/B102</f>
        <v>0.1329805996472663</v>
      </c>
      <c r="C107" s="19">
        <f>C100/C102</f>
        <v>0</v>
      </c>
      <c r="D107" s="19">
        <f>D100/D102</f>
        <v>0</v>
      </c>
      <c r="E107" s="19" t="e">
        <f>E100/E102</f>
        <v>#DIV/0!</v>
      </c>
      <c r="F107" s="14"/>
    </row>
    <row r="108" spans="1:6" x14ac:dyDescent="0.25">
      <c r="A108" s="15" t="s">
        <v>17</v>
      </c>
      <c r="B108" s="19">
        <f>B101/B102</f>
        <v>4.2680776014109349E-2</v>
      </c>
      <c r="C108" s="19">
        <f>C101/C102</f>
        <v>0</v>
      </c>
      <c r="D108" s="19">
        <f>D101/D102</f>
        <v>0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199</v>
      </c>
      <c r="C112" s="16">
        <v>41</v>
      </c>
      <c r="D112" s="16">
        <v>28</v>
      </c>
      <c r="E112" s="16">
        <v>8</v>
      </c>
      <c r="F112" s="16">
        <f>SUM(B112:E112)</f>
        <v>276</v>
      </c>
    </row>
    <row r="113" spans="1:6" x14ac:dyDescent="0.25">
      <c r="A113" s="15" t="s">
        <v>14</v>
      </c>
      <c r="B113" s="16">
        <v>162</v>
      </c>
      <c r="C113" s="16">
        <v>59</v>
      </c>
      <c r="D113" s="16">
        <v>88</v>
      </c>
      <c r="E113" s="16">
        <v>18</v>
      </c>
      <c r="F113" s="16">
        <f>SUM(B113:E113)</f>
        <v>327</v>
      </c>
    </row>
    <row r="114" spans="1:6" x14ac:dyDescent="0.25">
      <c r="A114" s="15" t="s">
        <v>15</v>
      </c>
      <c r="B114" s="16">
        <v>235</v>
      </c>
      <c r="C114" s="16">
        <v>164</v>
      </c>
      <c r="D114" s="16">
        <v>308</v>
      </c>
      <c r="E114" s="16">
        <v>95</v>
      </c>
      <c r="F114" s="16">
        <f>SUM(B114:E114)</f>
        <v>802</v>
      </c>
    </row>
    <row r="115" spans="1:6" x14ac:dyDescent="0.25">
      <c r="A115" s="15" t="s">
        <v>16</v>
      </c>
      <c r="B115" s="16">
        <v>66</v>
      </c>
      <c r="C115" s="16">
        <v>142</v>
      </c>
      <c r="D115" s="16">
        <v>464</v>
      </c>
      <c r="E115" s="16">
        <v>144</v>
      </c>
      <c r="F115" s="16">
        <f>SUM(B115:E115)</f>
        <v>816</v>
      </c>
    </row>
    <row r="116" spans="1:6" x14ac:dyDescent="0.25">
      <c r="A116" s="15" t="s">
        <v>17</v>
      </c>
      <c r="B116" s="16">
        <v>15</v>
      </c>
      <c r="C116" s="16">
        <v>44</v>
      </c>
      <c r="D116" s="16">
        <v>188</v>
      </c>
      <c r="E116" s="16">
        <v>284</v>
      </c>
      <c r="F116" s="16">
        <f>SUM(B116:E116)</f>
        <v>531</v>
      </c>
    </row>
    <row r="117" spans="1:6" x14ac:dyDescent="0.25">
      <c r="A117" s="21" t="s">
        <v>0</v>
      </c>
      <c r="B117" s="49">
        <f>SUM(B112:B116)</f>
        <v>677</v>
      </c>
      <c r="C117" s="49">
        <f>SUM(C112:C116)</f>
        <v>450</v>
      </c>
      <c r="D117" s="49">
        <f>SUM(D112:D116)</f>
        <v>1076</v>
      </c>
      <c r="E117" s="49">
        <f>SUM(E112:E116)</f>
        <v>549</v>
      </c>
      <c r="F117" s="17">
        <f>SUM(F112:F116)</f>
        <v>2752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0.29394387001477107</v>
      </c>
      <c r="C119" s="19">
        <f>C112/C117</f>
        <v>9.1111111111111115E-2</v>
      </c>
      <c r="D119" s="19">
        <f>D112/D117</f>
        <v>2.6022304832713755E-2</v>
      </c>
      <c r="E119" s="19">
        <f>E112/E117</f>
        <v>1.4571948998178506E-2</v>
      </c>
      <c r="F119" s="14"/>
    </row>
    <row r="120" spans="1:6" x14ac:dyDescent="0.25">
      <c r="A120" s="15" t="s">
        <v>14</v>
      </c>
      <c r="B120" s="19">
        <f>B113/B117</f>
        <v>0.23929098966026588</v>
      </c>
      <c r="C120" s="19">
        <f>C113/C117</f>
        <v>0.13111111111111112</v>
      </c>
      <c r="D120" s="19">
        <f>D113/D117</f>
        <v>8.1784386617100371E-2</v>
      </c>
      <c r="E120" s="19">
        <f>E113/E117</f>
        <v>3.2786885245901641E-2</v>
      </c>
      <c r="F120" s="14"/>
    </row>
    <row r="121" spans="1:6" x14ac:dyDescent="0.25">
      <c r="A121" s="15" t="s">
        <v>15</v>
      </c>
      <c r="B121" s="19">
        <f>B114/B117</f>
        <v>0.34711964549483015</v>
      </c>
      <c r="C121" s="19">
        <f>C114/C117</f>
        <v>0.36444444444444446</v>
      </c>
      <c r="D121" s="19">
        <f>D114/D117</f>
        <v>0.28624535315985128</v>
      </c>
      <c r="E121" s="19">
        <f>E114/E117</f>
        <v>0.17304189435336975</v>
      </c>
      <c r="F121" s="14"/>
    </row>
    <row r="122" spans="1:6" x14ac:dyDescent="0.25">
      <c r="A122" s="15" t="s">
        <v>16</v>
      </c>
      <c r="B122" s="19">
        <f>B115/B117</f>
        <v>9.7488921713441659E-2</v>
      </c>
      <c r="C122" s="19">
        <f>C115/C117</f>
        <v>0.31555555555555553</v>
      </c>
      <c r="D122" s="19">
        <f>D115/D117</f>
        <v>0.43122676579925651</v>
      </c>
      <c r="E122" s="19">
        <f>E115/E117</f>
        <v>0.26229508196721313</v>
      </c>
      <c r="F122" s="14"/>
    </row>
    <row r="123" spans="1:6" x14ac:dyDescent="0.25">
      <c r="A123" s="15" t="s">
        <v>17</v>
      </c>
      <c r="B123" s="19">
        <f>B116/B117</f>
        <v>2.2156573116691284E-2</v>
      </c>
      <c r="C123" s="19">
        <f>C116/C117</f>
        <v>9.7777777777777783E-2</v>
      </c>
      <c r="D123" s="19">
        <f>D116/D117</f>
        <v>0.17472118959107807</v>
      </c>
      <c r="E123" s="19">
        <f>E116/E117</f>
        <v>0.51730418943533696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612</v>
      </c>
      <c r="C125" s="16">
        <v>101</v>
      </c>
      <c r="D125" s="16">
        <v>205</v>
      </c>
      <c r="E125" s="16">
        <v>27</v>
      </c>
      <c r="F125" s="16">
        <f>SUM(B125:E125)</f>
        <v>945</v>
      </c>
    </row>
    <row r="126" spans="1:6" x14ac:dyDescent="0.25">
      <c r="A126" s="15" t="s">
        <v>14</v>
      </c>
      <c r="B126" s="16">
        <v>152</v>
      </c>
      <c r="C126" s="16">
        <v>90</v>
      </c>
      <c r="D126" s="16">
        <v>290</v>
      </c>
      <c r="E126" s="16">
        <v>59</v>
      </c>
      <c r="F126" s="16">
        <f>SUM(B126:E126)</f>
        <v>591</v>
      </c>
    </row>
    <row r="127" spans="1:6" x14ac:dyDescent="0.25">
      <c r="A127" s="15" t="s">
        <v>15</v>
      </c>
      <c r="B127" s="16">
        <v>108</v>
      </c>
      <c r="C127" s="16">
        <v>104</v>
      </c>
      <c r="D127" s="16">
        <v>418</v>
      </c>
      <c r="E127" s="16">
        <v>195</v>
      </c>
      <c r="F127" s="16">
        <f>SUM(B127:E127)</f>
        <v>825</v>
      </c>
    </row>
    <row r="128" spans="1:6" x14ac:dyDescent="0.25">
      <c r="A128" s="15" t="s">
        <v>16</v>
      </c>
      <c r="B128" s="16">
        <v>18</v>
      </c>
      <c r="C128" s="16">
        <v>26</v>
      </c>
      <c r="D128" s="16">
        <v>157</v>
      </c>
      <c r="E128" s="16">
        <v>173</v>
      </c>
      <c r="F128" s="16">
        <f>SUM(B128:E128)</f>
        <v>374</v>
      </c>
    </row>
    <row r="129" spans="1:6" x14ac:dyDescent="0.25">
      <c r="A129" s="15" t="s">
        <v>17</v>
      </c>
      <c r="B129" s="16">
        <v>5</v>
      </c>
      <c r="C129" s="16">
        <v>7</v>
      </c>
      <c r="D129" s="16">
        <v>22</v>
      </c>
      <c r="E129" s="16">
        <v>85</v>
      </c>
      <c r="F129" s="16">
        <f>SUM(B129:E129)</f>
        <v>119</v>
      </c>
    </row>
    <row r="130" spans="1:6" x14ac:dyDescent="0.25">
      <c r="A130" s="21" t="s">
        <v>0</v>
      </c>
      <c r="B130" s="49">
        <f>SUM(B125:B129)</f>
        <v>895</v>
      </c>
      <c r="C130" s="49">
        <f>SUM(C125:C129)</f>
        <v>328</v>
      </c>
      <c r="D130" s="49">
        <f>SUM(D125:D129)</f>
        <v>1092</v>
      </c>
      <c r="E130" s="49">
        <f>SUM(E125:E129)</f>
        <v>539</v>
      </c>
      <c r="F130" s="17">
        <f>SUM(F125:F129)</f>
        <v>2854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0.68379888268156419</v>
      </c>
      <c r="C132" s="19">
        <f>C125/C130</f>
        <v>0.30792682926829268</v>
      </c>
      <c r="D132" s="19">
        <f>D125/D130</f>
        <v>0.18772893772893773</v>
      </c>
      <c r="E132" s="19">
        <f>E125/E130</f>
        <v>5.0092764378478663E-2</v>
      </c>
      <c r="F132" s="14"/>
    </row>
    <row r="133" spans="1:6" x14ac:dyDescent="0.25">
      <c r="A133" s="15" t="s">
        <v>14</v>
      </c>
      <c r="B133" s="19">
        <f>B126/B130</f>
        <v>0.16983240223463686</v>
      </c>
      <c r="C133" s="19">
        <f>C126/C130</f>
        <v>0.27439024390243905</v>
      </c>
      <c r="D133" s="19">
        <f>D126/D130</f>
        <v>0.26556776556776557</v>
      </c>
      <c r="E133" s="19">
        <f>E126/E130</f>
        <v>0.10946196660482375</v>
      </c>
      <c r="F133" s="14"/>
    </row>
    <row r="134" spans="1:6" x14ac:dyDescent="0.25">
      <c r="A134" s="15" t="s">
        <v>15</v>
      </c>
      <c r="B134" s="19">
        <f>B127/B130</f>
        <v>0.12067039106145251</v>
      </c>
      <c r="C134" s="19">
        <f>C127/C130</f>
        <v>0.31707317073170732</v>
      </c>
      <c r="D134" s="19">
        <f>D127/D130</f>
        <v>0.38278388278388276</v>
      </c>
      <c r="E134" s="19">
        <f>E127/E130</f>
        <v>0.36178107606679033</v>
      </c>
      <c r="F134" s="14"/>
    </row>
    <row r="135" spans="1:6" x14ac:dyDescent="0.25">
      <c r="A135" s="15" t="s">
        <v>16</v>
      </c>
      <c r="B135" s="19">
        <f>B128/B130</f>
        <v>2.0111731843575419E-2</v>
      </c>
      <c r="C135" s="19">
        <f>C128/C130</f>
        <v>7.926829268292683E-2</v>
      </c>
      <c r="D135" s="19">
        <f>D128/D130</f>
        <v>0.14377289377289376</v>
      </c>
      <c r="E135" s="19">
        <f>E128/E130</f>
        <v>0.3209647495361781</v>
      </c>
      <c r="F135" s="14"/>
    </row>
    <row r="136" spans="1:6" x14ac:dyDescent="0.25">
      <c r="A136" s="15" t="s">
        <v>17</v>
      </c>
      <c r="B136" s="19">
        <f>B129/B130</f>
        <v>5.5865921787709499E-3</v>
      </c>
      <c r="C136" s="19">
        <f>C129/C130</f>
        <v>2.1341463414634148E-2</v>
      </c>
      <c r="D136" s="19">
        <f>D129/D130</f>
        <v>2.0146520146520148E-2</v>
      </c>
      <c r="E136" s="19">
        <f>E129/E130</f>
        <v>0.15769944341372913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170</v>
      </c>
      <c r="C140" s="16">
        <v>84</v>
      </c>
      <c r="D140" s="16">
        <v>17</v>
      </c>
      <c r="E140" s="23">
        <v>26</v>
      </c>
      <c r="F140" s="16">
        <f>SUM(B140:E140)</f>
        <v>297</v>
      </c>
    </row>
    <row r="141" spans="1:6" x14ac:dyDescent="0.25">
      <c r="A141" s="15" t="s">
        <v>14</v>
      </c>
      <c r="B141" s="16">
        <v>136</v>
      </c>
      <c r="C141" s="16">
        <v>99</v>
      </c>
      <c r="D141" s="16">
        <v>40</v>
      </c>
      <c r="E141" s="23">
        <v>73</v>
      </c>
      <c r="F141" s="16">
        <f>SUM(B141:E141)</f>
        <v>348</v>
      </c>
    </row>
    <row r="142" spans="1:6" x14ac:dyDescent="0.25">
      <c r="A142" s="15" t="s">
        <v>15</v>
      </c>
      <c r="B142" s="16">
        <v>183</v>
      </c>
      <c r="C142" s="16">
        <v>302</v>
      </c>
      <c r="D142" s="16">
        <v>105</v>
      </c>
      <c r="E142" s="23">
        <v>259</v>
      </c>
      <c r="F142" s="16">
        <f>SUM(B142:E142)</f>
        <v>849</v>
      </c>
    </row>
    <row r="143" spans="1:6" x14ac:dyDescent="0.25">
      <c r="A143" s="15" t="s">
        <v>16</v>
      </c>
      <c r="B143" s="16">
        <v>62</v>
      </c>
      <c r="C143" s="16">
        <v>451</v>
      </c>
      <c r="D143" s="16">
        <v>99</v>
      </c>
      <c r="E143" s="23">
        <v>244</v>
      </c>
      <c r="F143" s="16">
        <f>SUM(B143:E143)</f>
        <v>856</v>
      </c>
    </row>
    <row r="144" spans="1:6" x14ac:dyDescent="0.25">
      <c r="A144" s="15" t="s">
        <v>17</v>
      </c>
      <c r="B144" s="16">
        <v>24</v>
      </c>
      <c r="C144" s="16">
        <v>399</v>
      </c>
      <c r="D144" s="16">
        <v>25</v>
      </c>
      <c r="E144" s="23">
        <v>102</v>
      </c>
      <c r="F144" s="16">
        <f>SUM(B144:E144)</f>
        <v>550</v>
      </c>
    </row>
    <row r="145" spans="1:6" x14ac:dyDescent="0.25">
      <c r="A145" s="21" t="s">
        <v>0</v>
      </c>
      <c r="B145" s="49">
        <f>SUM(B140:B144)</f>
        <v>575</v>
      </c>
      <c r="C145" s="49">
        <f>SUM(C140:C144)</f>
        <v>1335</v>
      </c>
      <c r="D145" s="49">
        <f>SUM(D140:D144)</f>
        <v>286</v>
      </c>
      <c r="E145" s="49">
        <f>SUM(E140:E144)</f>
        <v>704</v>
      </c>
      <c r="F145" s="17">
        <f>SUM(F140:F144)</f>
        <v>2900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0.29565217391304349</v>
      </c>
      <c r="C147" s="19">
        <f>C140/C145</f>
        <v>6.2921348314606745E-2</v>
      </c>
      <c r="D147" s="19">
        <f>D140/D145</f>
        <v>5.944055944055944E-2</v>
      </c>
      <c r="E147" s="19">
        <f>E140/E145</f>
        <v>3.6931818181818184E-2</v>
      </c>
      <c r="F147" s="14"/>
    </row>
    <row r="148" spans="1:6" x14ac:dyDescent="0.25">
      <c r="A148" s="15" t="s">
        <v>14</v>
      </c>
      <c r="B148" s="19">
        <f>B141/B145</f>
        <v>0.23652173913043478</v>
      </c>
      <c r="C148" s="19">
        <f>C141/C145</f>
        <v>7.415730337078652E-2</v>
      </c>
      <c r="D148" s="19">
        <f>D141/D145</f>
        <v>0.13986013986013987</v>
      </c>
      <c r="E148" s="19">
        <f>E141/E145</f>
        <v>0.10369318181818182</v>
      </c>
      <c r="F148" s="14"/>
    </row>
    <row r="149" spans="1:6" x14ac:dyDescent="0.25">
      <c r="A149" s="15" t="s">
        <v>15</v>
      </c>
      <c r="B149" s="19">
        <f>B142/B145</f>
        <v>0.31826086956521737</v>
      </c>
      <c r="C149" s="19">
        <f>C142/C145</f>
        <v>0.22621722846441947</v>
      </c>
      <c r="D149" s="19">
        <f>D142/D145</f>
        <v>0.36713286713286714</v>
      </c>
      <c r="E149" s="19">
        <f>E142/E145</f>
        <v>0.36789772727272729</v>
      </c>
      <c r="F149" s="14"/>
    </row>
    <row r="150" spans="1:6" x14ac:dyDescent="0.25">
      <c r="A150" s="15" t="s">
        <v>16</v>
      </c>
      <c r="B150" s="19">
        <f>B143/B145</f>
        <v>0.10782608695652174</v>
      </c>
      <c r="C150" s="19">
        <f>C143/C145</f>
        <v>0.33782771535580525</v>
      </c>
      <c r="D150" s="19">
        <f>D143/D145</f>
        <v>0.34615384615384615</v>
      </c>
      <c r="E150" s="19">
        <f>E143/E145</f>
        <v>0.34659090909090912</v>
      </c>
      <c r="F150" s="14"/>
    </row>
    <row r="151" spans="1:6" x14ac:dyDescent="0.25">
      <c r="A151" s="15" t="s">
        <v>17</v>
      </c>
      <c r="B151" s="19">
        <f>B144/B145</f>
        <v>4.1739130434782612E-2</v>
      </c>
      <c r="C151" s="19">
        <f>C144/C145</f>
        <v>0.29887640449438202</v>
      </c>
      <c r="D151" s="19">
        <f>D144/D145</f>
        <v>8.7412587412587409E-2</v>
      </c>
      <c r="E151" s="19">
        <f>E144/E145</f>
        <v>0.14488636363636365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400</v>
      </c>
      <c r="C153" s="16">
        <v>298</v>
      </c>
      <c r="D153" s="16">
        <v>104</v>
      </c>
      <c r="E153" s="23">
        <v>186</v>
      </c>
      <c r="F153" s="16">
        <f>SUM(B153:E153)</f>
        <v>988</v>
      </c>
    </row>
    <row r="154" spans="1:6" x14ac:dyDescent="0.25">
      <c r="A154" s="15" t="s">
        <v>14</v>
      </c>
      <c r="B154" s="16">
        <v>93</v>
      </c>
      <c r="C154" s="16">
        <v>243</v>
      </c>
      <c r="D154" s="16">
        <v>66</v>
      </c>
      <c r="E154" s="23">
        <v>193</v>
      </c>
      <c r="F154" s="16">
        <f>SUM(B154:E154)</f>
        <v>595</v>
      </c>
    </row>
    <row r="155" spans="1:6" x14ac:dyDescent="0.25">
      <c r="A155" s="15" t="s">
        <v>15</v>
      </c>
      <c r="B155" s="16">
        <v>55</v>
      </c>
      <c r="C155" s="16">
        <v>460</v>
      </c>
      <c r="D155" s="16">
        <v>93</v>
      </c>
      <c r="E155" s="23">
        <v>226</v>
      </c>
      <c r="F155" s="16">
        <f>SUM(B155:E155)</f>
        <v>834</v>
      </c>
    </row>
    <row r="156" spans="1:6" x14ac:dyDescent="0.25">
      <c r="A156" s="15" t="s">
        <v>16</v>
      </c>
      <c r="B156" s="16">
        <v>13</v>
      </c>
      <c r="C156" s="16">
        <v>253</v>
      </c>
      <c r="D156" s="16">
        <v>22</v>
      </c>
      <c r="E156" s="23">
        <v>89</v>
      </c>
      <c r="F156" s="16">
        <f>SUM(B156:E156)</f>
        <v>377</v>
      </c>
    </row>
    <row r="157" spans="1:6" x14ac:dyDescent="0.25">
      <c r="A157" s="15" t="s">
        <v>17</v>
      </c>
      <c r="B157" s="16">
        <v>6</v>
      </c>
      <c r="C157" s="16">
        <v>94</v>
      </c>
      <c r="D157" s="16">
        <v>3</v>
      </c>
      <c r="E157" s="23">
        <v>18</v>
      </c>
      <c r="F157" s="16">
        <f>SUM(B157:E157)</f>
        <v>121</v>
      </c>
    </row>
    <row r="158" spans="1:6" x14ac:dyDescent="0.25">
      <c r="A158" s="21" t="s">
        <v>0</v>
      </c>
      <c r="B158" s="49">
        <f>SUM(B153:B157)</f>
        <v>567</v>
      </c>
      <c r="C158" s="49">
        <f>SUM(C153:C157)</f>
        <v>1348</v>
      </c>
      <c r="D158" s="49">
        <f>SUM(D153:D157)</f>
        <v>288</v>
      </c>
      <c r="E158" s="49">
        <f>SUM(E153:E157)</f>
        <v>712</v>
      </c>
      <c r="F158" s="17">
        <f>SUM(F153:F157)</f>
        <v>2915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0.70546737213403876</v>
      </c>
      <c r="C160" s="19">
        <f>C153/C158</f>
        <v>0.22106824925816024</v>
      </c>
      <c r="D160" s="19">
        <f>D153/D158</f>
        <v>0.3611111111111111</v>
      </c>
      <c r="E160" s="19">
        <f>E153/E158</f>
        <v>0.2612359550561798</v>
      </c>
      <c r="F160" s="14"/>
    </row>
    <row r="161" spans="1:6" x14ac:dyDescent="0.25">
      <c r="A161" s="15" t="s">
        <v>14</v>
      </c>
      <c r="B161" s="19">
        <f>B154/B158</f>
        <v>0.16402116402116401</v>
      </c>
      <c r="C161" s="19">
        <f>C154/C158</f>
        <v>0.18026706231454007</v>
      </c>
      <c r="D161" s="19">
        <f>D154/D158</f>
        <v>0.22916666666666666</v>
      </c>
      <c r="E161" s="19">
        <f>E154/E158</f>
        <v>0.2710674157303371</v>
      </c>
      <c r="F161" s="14"/>
    </row>
    <row r="162" spans="1:6" x14ac:dyDescent="0.25">
      <c r="A162" s="15" t="s">
        <v>15</v>
      </c>
      <c r="B162" s="19">
        <f>B155/B158</f>
        <v>9.700176366843033E-2</v>
      </c>
      <c r="C162" s="19">
        <f>C155/C158</f>
        <v>0.34124629080118696</v>
      </c>
      <c r="D162" s="19">
        <f>D155/D158</f>
        <v>0.32291666666666669</v>
      </c>
      <c r="E162" s="19">
        <f>E155/E158</f>
        <v>0.31741573033707865</v>
      </c>
      <c r="F162" s="14"/>
    </row>
    <row r="163" spans="1:6" x14ac:dyDescent="0.25">
      <c r="A163" s="15" t="s">
        <v>16</v>
      </c>
      <c r="B163" s="19">
        <f>B156/B158</f>
        <v>2.292768959435626E-2</v>
      </c>
      <c r="C163" s="19">
        <f>C156/C158</f>
        <v>0.18768545994065283</v>
      </c>
      <c r="D163" s="19">
        <f>D156/D158</f>
        <v>7.6388888888888895E-2</v>
      </c>
      <c r="E163" s="19">
        <f>E156/E158</f>
        <v>0.125</v>
      </c>
      <c r="F163" s="14"/>
    </row>
    <row r="164" spans="1:6" x14ac:dyDescent="0.25">
      <c r="A164" s="15" t="s">
        <v>17</v>
      </c>
      <c r="B164" s="19">
        <f>B157/B158</f>
        <v>1.0582010582010581E-2</v>
      </c>
      <c r="C164" s="19">
        <f>C157/C158</f>
        <v>6.9732937685459948E-2</v>
      </c>
      <c r="D164" s="19">
        <f>D157/D158</f>
        <v>1.0416666666666666E-2</v>
      </c>
      <c r="E164" s="19">
        <f>E157/E158</f>
        <v>2.5280898876404494E-2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166</v>
      </c>
      <c r="C168" s="16">
        <v>41</v>
      </c>
      <c r="D168" s="16">
        <v>38</v>
      </c>
      <c r="E168" s="23">
        <v>52</v>
      </c>
      <c r="F168" s="16">
        <f>SUM(B168:E168)</f>
        <v>297</v>
      </c>
    </row>
    <row r="169" spans="1:6" x14ac:dyDescent="0.25">
      <c r="A169" s="15" t="s">
        <v>14</v>
      </c>
      <c r="B169" s="16">
        <v>117</v>
      </c>
      <c r="C169" s="16">
        <v>37</v>
      </c>
      <c r="D169" s="16">
        <v>47</v>
      </c>
      <c r="E169" s="23">
        <v>147</v>
      </c>
      <c r="F169" s="16">
        <f>SUM(B169:E169)</f>
        <v>348</v>
      </c>
    </row>
    <row r="170" spans="1:6" x14ac:dyDescent="0.25">
      <c r="A170" s="15" t="s">
        <v>15</v>
      </c>
      <c r="B170" s="16">
        <v>147</v>
      </c>
      <c r="C170" s="16">
        <v>68</v>
      </c>
      <c r="D170" s="16">
        <v>106</v>
      </c>
      <c r="E170" s="23">
        <v>528</v>
      </c>
      <c r="F170" s="16">
        <f>SUM(B170:E170)</f>
        <v>849</v>
      </c>
    </row>
    <row r="171" spans="1:6" x14ac:dyDescent="0.25">
      <c r="A171" s="15" t="s">
        <v>16</v>
      </c>
      <c r="B171" s="16">
        <v>35</v>
      </c>
      <c r="C171" s="16">
        <v>47</v>
      </c>
      <c r="D171" s="16">
        <v>160</v>
      </c>
      <c r="E171" s="23">
        <v>614</v>
      </c>
      <c r="F171" s="16">
        <f>SUM(B171:E171)</f>
        <v>856</v>
      </c>
    </row>
    <row r="172" spans="1:6" x14ac:dyDescent="0.25">
      <c r="A172" s="15" t="s">
        <v>17</v>
      </c>
      <c r="B172" s="16">
        <v>9</v>
      </c>
      <c r="C172" s="16">
        <v>13</v>
      </c>
      <c r="D172" s="16">
        <v>150</v>
      </c>
      <c r="E172" s="23">
        <v>378</v>
      </c>
      <c r="F172" s="16">
        <f>SUM(B172:E172)</f>
        <v>550</v>
      </c>
    </row>
    <row r="173" spans="1:6" x14ac:dyDescent="0.25">
      <c r="A173" s="21" t="s">
        <v>0</v>
      </c>
      <c r="B173" s="49">
        <f>SUM(B168:B172)</f>
        <v>474</v>
      </c>
      <c r="C173" s="49">
        <f>SUM(C168:C172)</f>
        <v>206</v>
      </c>
      <c r="D173" s="49">
        <f>SUM(D168:D172)</f>
        <v>501</v>
      </c>
      <c r="E173" s="49">
        <f>SUM(E168:E172)</f>
        <v>1719</v>
      </c>
      <c r="F173" s="17">
        <f>SUM(F168:F172)</f>
        <v>2900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0.35021097046413502</v>
      </c>
      <c r="C175" s="19">
        <f>C168/C173</f>
        <v>0.19902912621359223</v>
      </c>
      <c r="D175" s="19">
        <f>D168/D173</f>
        <v>7.5848303393213579E-2</v>
      </c>
      <c r="E175" s="19">
        <f>E168/E173</f>
        <v>3.0250145433391506E-2</v>
      </c>
      <c r="F175" s="14"/>
    </row>
    <row r="176" spans="1:6" x14ac:dyDescent="0.25">
      <c r="A176" s="15" t="s">
        <v>14</v>
      </c>
      <c r="B176" s="19">
        <f>B169/B173</f>
        <v>0.24683544303797469</v>
      </c>
      <c r="C176" s="19">
        <f>C169/C173</f>
        <v>0.1796116504854369</v>
      </c>
      <c r="D176" s="19">
        <f>D169/D173</f>
        <v>9.3812375249500993E-2</v>
      </c>
      <c r="E176" s="19">
        <f>E169/E173</f>
        <v>8.5514834205933685E-2</v>
      </c>
      <c r="F176" s="14"/>
    </row>
    <row r="177" spans="1:6" x14ac:dyDescent="0.25">
      <c r="A177" s="15" t="s">
        <v>15</v>
      </c>
      <c r="B177" s="19">
        <f>B170/B173</f>
        <v>0.310126582278481</v>
      </c>
      <c r="C177" s="19">
        <f>C170/C173</f>
        <v>0.3300970873786408</v>
      </c>
      <c r="D177" s="19">
        <f>D170/D173</f>
        <v>0.21157684630738524</v>
      </c>
      <c r="E177" s="19">
        <f>E170/E173</f>
        <v>0.30715532286212915</v>
      </c>
      <c r="F177" s="14"/>
    </row>
    <row r="178" spans="1:6" x14ac:dyDescent="0.25">
      <c r="A178" s="15" t="s">
        <v>16</v>
      </c>
      <c r="B178" s="19">
        <f>B171/B173</f>
        <v>7.3839662447257384E-2</v>
      </c>
      <c r="C178" s="19">
        <f>C171/C173</f>
        <v>0.22815533980582525</v>
      </c>
      <c r="D178" s="19">
        <f>D171/D173</f>
        <v>0.31936127744510978</v>
      </c>
      <c r="E178" s="19">
        <f>E171/E173</f>
        <v>0.35718440954043046</v>
      </c>
      <c r="F178" s="14"/>
    </row>
    <row r="179" spans="1:6" x14ac:dyDescent="0.25">
      <c r="A179" s="15" t="s">
        <v>17</v>
      </c>
      <c r="B179" s="19">
        <f>B172/B173</f>
        <v>1.8987341772151899E-2</v>
      </c>
      <c r="C179" s="19">
        <f>C172/C173</f>
        <v>6.3106796116504854E-2</v>
      </c>
      <c r="D179" s="19">
        <f>D172/D173</f>
        <v>0.29940119760479039</v>
      </c>
      <c r="E179" s="19">
        <f>E172/E173</f>
        <v>0.21989528795811519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408</v>
      </c>
      <c r="C181" s="16">
        <v>125</v>
      </c>
      <c r="D181" s="16">
        <v>103</v>
      </c>
      <c r="E181" s="23">
        <v>352</v>
      </c>
      <c r="F181" s="16">
        <f>SUM(B181:E181)</f>
        <v>988</v>
      </c>
    </row>
    <row r="182" spans="1:6" x14ac:dyDescent="0.25">
      <c r="A182" s="15" t="s">
        <v>14</v>
      </c>
      <c r="B182" s="16">
        <v>72</v>
      </c>
      <c r="C182" s="16">
        <v>57</v>
      </c>
      <c r="D182" s="16">
        <v>107</v>
      </c>
      <c r="E182" s="23">
        <v>359</v>
      </c>
      <c r="F182" s="16">
        <f>SUM(B182:E182)</f>
        <v>595</v>
      </c>
    </row>
    <row r="183" spans="1:6" x14ac:dyDescent="0.25">
      <c r="A183" s="15" t="s">
        <v>15</v>
      </c>
      <c r="B183" s="16">
        <v>25</v>
      </c>
      <c r="C183" s="16">
        <v>58</v>
      </c>
      <c r="D183" s="16">
        <v>210</v>
      </c>
      <c r="E183" s="23">
        <v>541</v>
      </c>
      <c r="F183" s="16">
        <f>SUM(B183:E183)</f>
        <v>834</v>
      </c>
    </row>
    <row r="184" spans="1:6" x14ac:dyDescent="0.25">
      <c r="A184" s="15" t="s">
        <v>16</v>
      </c>
      <c r="B184" s="16">
        <v>2</v>
      </c>
      <c r="C184" s="16">
        <v>14</v>
      </c>
      <c r="D184" s="16">
        <v>124</v>
      </c>
      <c r="E184" s="23">
        <v>237</v>
      </c>
      <c r="F184" s="16">
        <f>SUM(B184:E184)</f>
        <v>377</v>
      </c>
    </row>
    <row r="185" spans="1:6" x14ac:dyDescent="0.25">
      <c r="A185" s="15" t="s">
        <v>17</v>
      </c>
      <c r="B185" s="16">
        <v>1</v>
      </c>
      <c r="C185" s="16">
        <v>5</v>
      </c>
      <c r="D185" s="16">
        <v>40</v>
      </c>
      <c r="E185" s="23">
        <v>75</v>
      </c>
      <c r="F185" s="16">
        <f>SUM(B185:E185)</f>
        <v>121</v>
      </c>
    </row>
    <row r="186" spans="1:6" x14ac:dyDescent="0.25">
      <c r="A186" s="21" t="s">
        <v>0</v>
      </c>
      <c r="B186" s="49">
        <f>SUM(B181:B185)</f>
        <v>508</v>
      </c>
      <c r="C186" s="49">
        <f>SUM(C181:C185)</f>
        <v>259</v>
      </c>
      <c r="D186" s="49">
        <f>SUM(D181:D185)</f>
        <v>584</v>
      </c>
      <c r="E186" s="49">
        <f>SUM(E181:E185)</f>
        <v>1564</v>
      </c>
      <c r="F186" s="17">
        <f>SUM(F181:F185)</f>
        <v>2915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0.80314960629921262</v>
      </c>
      <c r="C188" s="19">
        <f>C181/C186</f>
        <v>0.4826254826254826</v>
      </c>
      <c r="D188" s="19">
        <f>D181/D186</f>
        <v>0.17636986301369864</v>
      </c>
      <c r="E188" s="19">
        <f>E181/E186</f>
        <v>0.22506393861892582</v>
      </c>
      <c r="F188" s="14"/>
    </row>
    <row r="189" spans="1:6" x14ac:dyDescent="0.25">
      <c r="A189" s="15" t="s">
        <v>14</v>
      </c>
      <c r="B189" s="19">
        <f>B182/B186</f>
        <v>0.14173228346456693</v>
      </c>
      <c r="C189" s="19">
        <f>C182/C186</f>
        <v>0.22007722007722008</v>
      </c>
      <c r="D189" s="19">
        <f>D182/D186</f>
        <v>0.18321917808219179</v>
      </c>
      <c r="E189" s="19">
        <f>E182/E186</f>
        <v>0.22953964194373402</v>
      </c>
      <c r="F189" s="14"/>
    </row>
    <row r="190" spans="1:6" x14ac:dyDescent="0.25">
      <c r="A190" s="15" t="s">
        <v>15</v>
      </c>
      <c r="B190" s="19">
        <f>B183/B186</f>
        <v>4.9212598425196853E-2</v>
      </c>
      <c r="C190" s="19">
        <f>C183/C186</f>
        <v>0.22393822393822393</v>
      </c>
      <c r="D190" s="19">
        <f>D183/D186</f>
        <v>0.3595890410958904</v>
      </c>
      <c r="E190" s="19">
        <f>E183/E186</f>
        <v>0.34590792838874679</v>
      </c>
      <c r="F190" s="14"/>
    </row>
    <row r="191" spans="1:6" x14ac:dyDescent="0.25">
      <c r="A191" s="15" t="s">
        <v>16</v>
      </c>
      <c r="B191" s="19">
        <f>B184/B186</f>
        <v>3.937007874015748E-3</v>
      </c>
      <c r="C191" s="19">
        <f>C184/C186</f>
        <v>5.4054054054054057E-2</v>
      </c>
      <c r="D191" s="19">
        <f>D184/D186</f>
        <v>0.21232876712328766</v>
      </c>
      <c r="E191" s="19">
        <f>E184/E186</f>
        <v>0.15153452685421995</v>
      </c>
      <c r="F191" s="14"/>
    </row>
    <row r="192" spans="1:6" x14ac:dyDescent="0.25">
      <c r="A192" s="15" t="s">
        <v>17</v>
      </c>
      <c r="B192" s="19">
        <f>B185/B186</f>
        <v>1.968503937007874E-3</v>
      </c>
      <c r="C192" s="19">
        <f>C185/C186</f>
        <v>1.9305019305019305E-2</v>
      </c>
      <c r="D192" s="19">
        <f>D185/D186</f>
        <v>6.8493150684931503E-2</v>
      </c>
      <c r="E192" s="19">
        <f>E185/E186</f>
        <v>4.7953964194373401E-2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6F5A-AD00-4D3F-BD7A-50027674B203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339</v>
      </c>
      <c r="C11" s="57">
        <f>B11/B16</f>
        <v>0.45748987854251011</v>
      </c>
      <c r="E11" s="56">
        <v>0</v>
      </c>
      <c r="F11" s="44">
        <v>220</v>
      </c>
      <c r="G11" s="57">
        <f>F11/F16</f>
        <v>0.54320987654320985</v>
      </c>
    </row>
    <row r="12" spans="1:7" s="54" customFormat="1" ht="15.75" x14ac:dyDescent="0.25">
      <c r="A12" s="43" t="s">
        <v>53</v>
      </c>
      <c r="B12" s="44">
        <v>51</v>
      </c>
      <c r="C12" s="57">
        <f>B12/B16</f>
        <v>6.8825910931174086E-2</v>
      </c>
      <c r="E12" s="43" t="s">
        <v>53</v>
      </c>
      <c r="F12" s="44">
        <v>51</v>
      </c>
      <c r="G12" s="57">
        <f>F12/F16</f>
        <v>0.12592592592592591</v>
      </c>
    </row>
    <row r="13" spans="1:7" s="54" customFormat="1" ht="15.75" x14ac:dyDescent="0.25">
      <c r="A13" s="43" t="s">
        <v>54</v>
      </c>
      <c r="B13" s="44">
        <v>69</v>
      </c>
      <c r="C13" s="57">
        <f>B13/B16</f>
        <v>9.3117408906882596E-2</v>
      </c>
      <c r="E13" s="43" t="s">
        <v>54</v>
      </c>
      <c r="F13" s="44">
        <v>46</v>
      </c>
      <c r="G13" s="57">
        <f>F13/F16</f>
        <v>0.11358024691358025</v>
      </c>
    </row>
    <row r="14" spans="1:7" s="54" customFormat="1" ht="15.75" x14ac:dyDescent="0.25">
      <c r="A14" s="43" t="s">
        <v>55</v>
      </c>
      <c r="B14" s="44">
        <v>30</v>
      </c>
      <c r="C14" s="57">
        <f>B14/B16</f>
        <v>4.048582995951417E-2</v>
      </c>
      <c r="E14" s="43" t="s">
        <v>55</v>
      </c>
      <c r="F14" s="44">
        <v>30</v>
      </c>
      <c r="G14" s="57">
        <f>F14/F16</f>
        <v>7.407407407407407E-2</v>
      </c>
    </row>
    <row r="15" spans="1:7" s="54" customFormat="1" ht="15.75" x14ac:dyDescent="0.25">
      <c r="A15" s="43" t="s">
        <v>56</v>
      </c>
      <c r="B15" s="44">
        <v>252</v>
      </c>
      <c r="C15" s="57">
        <f>B15/B16</f>
        <v>0.34008097165991902</v>
      </c>
      <c r="E15" s="43" t="s">
        <v>56</v>
      </c>
      <c r="F15" s="44">
        <v>58</v>
      </c>
      <c r="G15" s="57">
        <f>F15/F16</f>
        <v>0.14320987654320988</v>
      </c>
    </row>
    <row r="16" spans="1:7" ht="15.75" x14ac:dyDescent="0.25">
      <c r="A16" s="46" t="s">
        <v>0</v>
      </c>
      <c r="B16" s="58">
        <f>SUM(B11:B15)</f>
        <v>741</v>
      </c>
      <c r="C16" s="6"/>
      <c r="E16" s="46" t="s">
        <v>0</v>
      </c>
      <c r="F16" s="58">
        <f>SUM(F11:F15)</f>
        <v>405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42</v>
      </c>
      <c r="C25" s="57">
        <f>B25/B30</f>
        <v>0.20487804878048779</v>
      </c>
      <c r="E25" s="56">
        <v>0</v>
      </c>
      <c r="F25" s="44">
        <v>5</v>
      </c>
      <c r="G25" s="57">
        <f>F25/F30</f>
        <v>7.8125E-2</v>
      </c>
    </row>
    <row r="26" spans="1:7" s="54" customFormat="1" ht="15.75" x14ac:dyDescent="0.25">
      <c r="A26" s="43" t="s">
        <v>58</v>
      </c>
      <c r="B26" s="44">
        <v>5</v>
      </c>
      <c r="C26" s="57">
        <f>B26/B30</f>
        <v>2.4390243902439025E-2</v>
      </c>
      <c r="E26" s="43" t="s">
        <v>58</v>
      </c>
      <c r="F26" s="44">
        <v>5</v>
      </c>
      <c r="G26" s="57">
        <f>F26/F30</f>
        <v>7.8125E-2</v>
      </c>
    </row>
    <row r="27" spans="1:7" s="54" customFormat="1" ht="15.75" x14ac:dyDescent="0.25">
      <c r="A27" s="43" t="s">
        <v>54</v>
      </c>
      <c r="B27" s="44">
        <v>15</v>
      </c>
      <c r="C27" s="57">
        <f>B27/B30</f>
        <v>7.3170731707317069E-2</v>
      </c>
      <c r="E27" s="43" t="s">
        <v>54</v>
      </c>
      <c r="F27" s="44">
        <v>10</v>
      </c>
      <c r="G27" s="57">
        <f>F27/F30</f>
        <v>0.15625</v>
      </c>
    </row>
    <row r="28" spans="1:7" s="54" customFormat="1" ht="15.75" x14ac:dyDescent="0.25">
      <c r="A28" s="43" t="s">
        <v>55</v>
      </c>
      <c r="B28" s="44">
        <v>11</v>
      </c>
      <c r="C28" s="57">
        <f>B28/B30</f>
        <v>5.3658536585365853E-2</v>
      </c>
      <c r="E28" s="43" t="s">
        <v>55</v>
      </c>
      <c r="F28" s="44">
        <v>11</v>
      </c>
      <c r="G28" s="57">
        <f>F28/F30</f>
        <v>0.171875</v>
      </c>
    </row>
    <row r="29" spans="1:7" s="54" customFormat="1" ht="15.75" x14ac:dyDescent="0.25">
      <c r="A29" s="43" t="s">
        <v>56</v>
      </c>
      <c r="B29" s="44">
        <v>132</v>
      </c>
      <c r="C29" s="57">
        <f>B29/B30</f>
        <v>0.64390243902439026</v>
      </c>
      <c r="E29" s="43" t="s">
        <v>56</v>
      </c>
      <c r="F29" s="44">
        <v>33</v>
      </c>
      <c r="G29" s="57">
        <f>F29/F30</f>
        <v>0.515625</v>
      </c>
    </row>
    <row r="30" spans="1:7" s="54" customFormat="1" ht="15.75" x14ac:dyDescent="0.25">
      <c r="A30" s="46" t="s">
        <v>0</v>
      </c>
      <c r="B30" s="52">
        <f>SUM(B25:B29)</f>
        <v>205</v>
      </c>
      <c r="C30" s="53"/>
      <c r="E30" s="46" t="s">
        <v>0</v>
      </c>
      <c r="F30" s="52">
        <f>SUM(F25:F29)</f>
        <v>64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44</v>
      </c>
      <c r="C35" s="57">
        <f>B35/B40</f>
        <v>0.44444444444444442</v>
      </c>
      <c r="E35" s="56">
        <v>0</v>
      </c>
      <c r="F35" s="44">
        <v>19</v>
      </c>
      <c r="G35" s="57">
        <f>F35/F40</f>
        <v>0.35849056603773582</v>
      </c>
    </row>
    <row r="36" spans="1:7" ht="15.75" x14ac:dyDescent="0.25">
      <c r="A36" s="43" t="s">
        <v>58</v>
      </c>
      <c r="B36" s="44">
        <v>9</v>
      </c>
      <c r="C36" s="57">
        <f>B36/B40</f>
        <v>9.0909090909090912E-2</v>
      </c>
      <c r="E36" s="43" t="s">
        <v>58</v>
      </c>
      <c r="F36" s="44">
        <v>9</v>
      </c>
      <c r="G36" s="57">
        <f>F36/F40</f>
        <v>0.16981132075471697</v>
      </c>
    </row>
    <row r="37" spans="1:7" ht="15.75" x14ac:dyDescent="0.25">
      <c r="A37" s="43" t="s">
        <v>54</v>
      </c>
      <c r="B37" s="44">
        <v>13</v>
      </c>
      <c r="C37" s="57">
        <f>B37/B40</f>
        <v>0.13131313131313133</v>
      </c>
      <c r="E37" s="43" t="s">
        <v>54</v>
      </c>
      <c r="F37" s="44">
        <v>11</v>
      </c>
      <c r="G37" s="57">
        <f>F37/F40</f>
        <v>0.20754716981132076</v>
      </c>
    </row>
    <row r="38" spans="1:7" ht="15.75" x14ac:dyDescent="0.25">
      <c r="A38" s="43" t="s">
        <v>55</v>
      </c>
      <c r="B38" s="44">
        <v>3</v>
      </c>
      <c r="C38" s="57">
        <f>B38/B40</f>
        <v>3.0303030303030304E-2</v>
      </c>
      <c r="E38" s="43" t="s">
        <v>55</v>
      </c>
      <c r="F38" s="44">
        <v>3</v>
      </c>
      <c r="G38" s="57">
        <f>F38/F40</f>
        <v>5.6603773584905662E-2</v>
      </c>
    </row>
    <row r="39" spans="1:7" ht="15.75" x14ac:dyDescent="0.25">
      <c r="A39" s="43" t="s">
        <v>56</v>
      </c>
      <c r="B39" s="44">
        <v>30</v>
      </c>
      <c r="C39" s="57">
        <f>B39/B40</f>
        <v>0.30303030303030304</v>
      </c>
      <c r="E39" s="43" t="s">
        <v>56</v>
      </c>
      <c r="F39" s="44">
        <v>11</v>
      </c>
      <c r="G39" s="57">
        <f>F39/F40</f>
        <v>0.20754716981132076</v>
      </c>
    </row>
    <row r="40" spans="1:7" ht="15.75" x14ac:dyDescent="0.25">
      <c r="A40" s="46" t="s">
        <v>0</v>
      </c>
      <c r="B40" s="52">
        <f>SUM(B35:B39)</f>
        <v>99</v>
      </c>
      <c r="C40" s="53"/>
      <c r="E40" s="46" t="s">
        <v>0</v>
      </c>
      <c r="F40" s="52">
        <f>SUM(F35:F39)</f>
        <v>53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173</v>
      </c>
      <c r="C45" s="57">
        <f>B45/B50</f>
        <v>0.57284768211920534</v>
      </c>
      <c r="E45" s="56">
        <v>0</v>
      </c>
      <c r="F45" s="44">
        <v>127</v>
      </c>
      <c r="G45" s="57">
        <f>F45/F50</f>
        <v>0.59905660377358494</v>
      </c>
    </row>
    <row r="46" spans="1:7" ht="15.75" x14ac:dyDescent="0.25">
      <c r="A46" s="43" t="s">
        <v>58</v>
      </c>
      <c r="B46" s="44">
        <v>32</v>
      </c>
      <c r="C46" s="57">
        <f>B46/B50</f>
        <v>0.10596026490066225</v>
      </c>
      <c r="E46" s="43" t="s">
        <v>58</v>
      </c>
      <c r="F46" s="44">
        <v>32</v>
      </c>
      <c r="G46" s="57">
        <f>F46/F50</f>
        <v>0.15094339622641509</v>
      </c>
    </row>
    <row r="47" spans="1:7" ht="15.75" x14ac:dyDescent="0.25">
      <c r="A47" s="43" t="s">
        <v>54</v>
      </c>
      <c r="B47" s="44">
        <v>40</v>
      </c>
      <c r="C47" s="57">
        <f>B47/B50</f>
        <v>0.13245033112582782</v>
      </c>
      <c r="E47" s="43" t="s">
        <v>54</v>
      </c>
      <c r="F47" s="44">
        <v>24</v>
      </c>
      <c r="G47" s="57">
        <f>F47/F50</f>
        <v>0.11320754716981132</v>
      </c>
    </row>
    <row r="48" spans="1:7" ht="15.75" x14ac:dyDescent="0.25">
      <c r="A48" s="43" t="s">
        <v>55</v>
      </c>
      <c r="B48" s="44">
        <v>16</v>
      </c>
      <c r="C48" s="57">
        <f>B48/B50</f>
        <v>5.2980132450331126E-2</v>
      </c>
      <c r="E48" s="43" t="s">
        <v>55</v>
      </c>
      <c r="F48" s="44">
        <v>16</v>
      </c>
      <c r="G48" s="57">
        <f>F48/F50</f>
        <v>7.5471698113207544E-2</v>
      </c>
    </row>
    <row r="49" spans="1:7" ht="15.75" x14ac:dyDescent="0.25">
      <c r="A49" s="43" t="s">
        <v>56</v>
      </c>
      <c r="B49" s="44">
        <v>41</v>
      </c>
      <c r="C49" s="57">
        <f>B49/B50</f>
        <v>0.13576158940397351</v>
      </c>
      <c r="E49" s="43" t="s">
        <v>56</v>
      </c>
      <c r="F49" s="44">
        <v>13</v>
      </c>
      <c r="G49" s="57">
        <f>F49/F50</f>
        <v>6.1320754716981132E-2</v>
      </c>
    </row>
    <row r="50" spans="1:7" ht="15.75" x14ac:dyDescent="0.25">
      <c r="A50" s="46" t="s">
        <v>0</v>
      </c>
      <c r="B50" s="52">
        <f>SUM(B45:B49)</f>
        <v>302</v>
      </c>
      <c r="C50" s="53"/>
      <c r="E50" s="46" t="s">
        <v>0</v>
      </c>
      <c r="F50" s="52">
        <f>SUM(F45:F49)</f>
        <v>212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72</v>
      </c>
      <c r="C55" s="57">
        <f>B55/B60</f>
        <v>0.8</v>
      </c>
      <c r="E55" s="56">
        <v>0</v>
      </c>
      <c r="F55" s="44">
        <v>68</v>
      </c>
      <c r="G55" s="57">
        <f>F55/F60</f>
        <v>0.91891891891891897</v>
      </c>
    </row>
    <row r="56" spans="1:7" ht="15.75" x14ac:dyDescent="0.25">
      <c r="A56" s="43" t="s">
        <v>58</v>
      </c>
      <c r="B56" s="44">
        <v>5</v>
      </c>
      <c r="C56" s="57">
        <f>B56/B60</f>
        <v>5.5555555555555552E-2</v>
      </c>
      <c r="E56" s="43" t="s">
        <v>58</v>
      </c>
      <c r="F56" s="44">
        <v>5</v>
      </c>
      <c r="G56" s="57">
        <f>F56/F60</f>
        <v>6.7567567567567571E-2</v>
      </c>
    </row>
    <row r="57" spans="1:7" ht="15.75" x14ac:dyDescent="0.25">
      <c r="A57" s="43" t="s">
        <v>54</v>
      </c>
      <c r="B57" s="44">
        <v>1</v>
      </c>
      <c r="C57" s="57">
        <f>B57/B60</f>
        <v>1.1111111111111112E-2</v>
      </c>
      <c r="E57" s="43" t="s">
        <v>54</v>
      </c>
      <c r="F57" s="44">
        <v>1</v>
      </c>
      <c r="G57" s="57">
        <f>F57/F60</f>
        <v>1.3513513513513514E-2</v>
      </c>
    </row>
    <row r="58" spans="1:7" ht="15.75" x14ac:dyDescent="0.25">
      <c r="A58" s="43" t="s">
        <v>55</v>
      </c>
      <c r="B58" s="44">
        <v>0</v>
      </c>
      <c r="C58" s="57">
        <f>B58/B60</f>
        <v>0</v>
      </c>
      <c r="E58" s="43" t="s">
        <v>55</v>
      </c>
      <c r="F58" s="44">
        <v>0</v>
      </c>
      <c r="G58" s="57">
        <f>F58/F60</f>
        <v>0</v>
      </c>
    </row>
    <row r="59" spans="1:7" ht="15.75" x14ac:dyDescent="0.25">
      <c r="A59" s="43" t="s">
        <v>56</v>
      </c>
      <c r="B59" s="44">
        <v>12</v>
      </c>
      <c r="C59" s="57">
        <f>B59/B60</f>
        <v>0.13333333333333333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0</v>
      </c>
      <c r="B60" s="52">
        <f>SUM(B55:B59)</f>
        <v>90</v>
      </c>
      <c r="C60" s="53"/>
      <c r="E60" s="46" t="s">
        <v>0</v>
      </c>
      <c r="F60" s="52">
        <f>SUM(F55:F59)</f>
        <v>74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5A8D7-9A55-424E-8FC8-95FDC0D90B8D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257441</v>
      </c>
      <c r="C4" s="67">
        <v>442778</v>
      </c>
      <c r="D4" s="67">
        <f>C4-B4</f>
        <v>185337</v>
      </c>
    </row>
    <row r="5" spans="1:17" x14ac:dyDescent="0.25">
      <c r="A5" s="68" t="s">
        <v>67</v>
      </c>
      <c r="B5" s="69">
        <v>524</v>
      </c>
      <c r="C5" s="69">
        <v>901</v>
      </c>
      <c r="D5" s="69">
        <f t="shared" ref="D5:D27" si="0">C5-B5</f>
        <v>377</v>
      </c>
    </row>
    <row r="6" spans="1:17" x14ac:dyDescent="0.25">
      <c r="A6" s="66" t="s">
        <v>68</v>
      </c>
      <c r="B6" s="67">
        <v>4228</v>
      </c>
      <c r="C6" s="67">
        <v>7900</v>
      </c>
      <c r="D6" s="67">
        <f t="shared" si="0"/>
        <v>3672</v>
      </c>
    </row>
    <row r="7" spans="1:17" x14ac:dyDescent="0.25">
      <c r="A7" s="66" t="s">
        <v>69</v>
      </c>
      <c r="B7" s="67">
        <v>65875</v>
      </c>
      <c r="C7" s="67">
        <v>99375</v>
      </c>
      <c r="D7" s="67">
        <f t="shared" si="0"/>
        <v>33500</v>
      </c>
    </row>
    <row r="8" spans="1:17" x14ac:dyDescent="0.25">
      <c r="A8" s="66" t="s">
        <v>97</v>
      </c>
      <c r="B8" s="67">
        <v>40480</v>
      </c>
      <c r="C8" s="67">
        <v>86829</v>
      </c>
      <c r="D8" s="67">
        <f t="shared" si="0"/>
        <v>46349</v>
      </c>
    </row>
    <row r="9" spans="1:17" x14ac:dyDescent="0.25">
      <c r="A9" s="66" t="s">
        <v>70</v>
      </c>
      <c r="B9" s="67">
        <v>12164</v>
      </c>
      <c r="C9" s="67">
        <v>24514</v>
      </c>
      <c r="D9" s="67">
        <f t="shared" si="0"/>
        <v>12350</v>
      </c>
    </row>
    <row r="10" spans="1:17" x14ac:dyDescent="0.25">
      <c r="A10" s="66" t="s">
        <v>71</v>
      </c>
      <c r="B10" s="67">
        <v>201</v>
      </c>
      <c r="C10" s="67">
        <v>384</v>
      </c>
      <c r="D10" s="67">
        <f t="shared" si="0"/>
        <v>183</v>
      </c>
    </row>
    <row r="11" spans="1:17" x14ac:dyDescent="0.25">
      <c r="A11" s="70" t="s">
        <v>72</v>
      </c>
      <c r="B11" s="71">
        <v>133969</v>
      </c>
      <c r="C11" s="71">
        <v>222875</v>
      </c>
      <c r="D11" s="71">
        <f t="shared" si="0"/>
        <v>88906</v>
      </c>
    </row>
    <row r="12" spans="1:17" x14ac:dyDescent="0.25">
      <c r="A12" s="66" t="s">
        <v>73</v>
      </c>
      <c r="B12" s="67">
        <v>131468</v>
      </c>
      <c r="C12" s="67">
        <v>227311</v>
      </c>
      <c r="D12" s="67">
        <f t="shared" si="0"/>
        <v>95843</v>
      </c>
    </row>
    <row r="13" spans="1:17" x14ac:dyDescent="0.25">
      <c r="A13" s="66" t="s">
        <v>74</v>
      </c>
      <c r="B13" s="67">
        <v>125973</v>
      </c>
      <c r="C13" s="67">
        <v>215467</v>
      </c>
      <c r="D13" s="67">
        <f t="shared" si="0"/>
        <v>89494</v>
      </c>
    </row>
    <row r="14" spans="1:17" x14ac:dyDescent="0.25">
      <c r="A14" s="66" t="s">
        <v>83</v>
      </c>
      <c r="B14" s="67"/>
      <c r="C14" s="67">
        <v>106476</v>
      </c>
      <c r="D14" s="67"/>
    </row>
    <row r="15" spans="1:17" x14ac:dyDescent="0.25">
      <c r="A15" s="70" t="s">
        <v>84</v>
      </c>
      <c r="B15" s="67"/>
      <c r="C15" s="67">
        <v>25276</v>
      </c>
      <c r="D15" s="67"/>
    </row>
    <row r="16" spans="1:17" x14ac:dyDescent="0.25">
      <c r="A16" s="68" t="s">
        <v>85</v>
      </c>
      <c r="B16" s="69">
        <v>253913</v>
      </c>
      <c r="C16" s="69">
        <v>419866</v>
      </c>
      <c r="D16" s="69">
        <f t="shared" si="0"/>
        <v>165953</v>
      </c>
    </row>
    <row r="17" spans="1:6" x14ac:dyDescent="0.25">
      <c r="A17" s="66" t="s">
        <v>86</v>
      </c>
      <c r="B17" s="67">
        <v>247</v>
      </c>
      <c r="C17" s="67">
        <v>311</v>
      </c>
      <c r="D17" s="67">
        <f t="shared" si="0"/>
        <v>64</v>
      </c>
    </row>
    <row r="18" spans="1:6" x14ac:dyDescent="0.25">
      <c r="A18" s="66" t="s">
        <v>87</v>
      </c>
      <c r="B18" s="67">
        <v>3281</v>
      </c>
      <c r="C18" s="67">
        <v>22601</v>
      </c>
      <c r="D18" s="67">
        <f t="shared" si="0"/>
        <v>19320</v>
      </c>
    </row>
    <row r="19" spans="1:6" x14ac:dyDescent="0.25">
      <c r="A19" s="70" t="s">
        <v>88</v>
      </c>
      <c r="B19" s="71">
        <v>0</v>
      </c>
      <c r="C19" s="71">
        <v>0</v>
      </c>
      <c r="D19" s="71">
        <f t="shared" si="0"/>
        <v>0</v>
      </c>
    </row>
    <row r="20" spans="1:6" x14ac:dyDescent="0.25">
      <c r="A20" s="66" t="s">
        <v>5</v>
      </c>
      <c r="B20" s="67">
        <v>87547</v>
      </c>
      <c r="C20" s="67">
        <v>136593</v>
      </c>
      <c r="D20" s="67">
        <f t="shared" si="0"/>
        <v>49046</v>
      </c>
    </row>
    <row r="21" spans="1:6" x14ac:dyDescent="0.25">
      <c r="A21" s="66" t="s">
        <v>4</v>
      </c>
      <c r="B21" s="67">
        <v>105996</v>
      </c>
      <c r="C21" s="67">
        <v>194805</v>
      </c>
      <c r="D21" s="67">
        <f t="shared" si="0"/>
        <v>88809</v>
      </c>
    </row>
    <row r="22" spans="1:6" x14ac:dyDescent="0.25">
      <c r="A22" s="66" t="s">
        <v>3</v>
      </c>
      <c r="B22" s="67">
        <v>22963</v>
      </c>
      <c r="C22" s="67">
        <v>39488</v>
      </c>
      <c r="D22" s="67">
        <f t="shared" si="0"/>
        <v>16525</v>
      </c>
    </row>
    <row r="23" spans="1:6" x14ac:dyDescent="0.25">
      <c r="A23" s="66" t="s">
        <v>2</v>
      </c>
      <c r="B23" s="67">
        <v>40935</v>
      </c>
      <c r="C23" s="67">
        <v>71892</v>
      </c>
      <c r="D23" s="67">
        <f t="shared" si="0"/>
        <v>30957</v>
      </c>
    </row>
    <row r="24" spans="1:6" x14ac:dyDescent="0.25">
      <c r="A24" s="68" t="s">
        <v>75</v>
      </c>
      <c r="B24" s="69">
        <v>89624</v>
      </c>
      <c r="C24" s="69">
        <v>161672</v>
      </c>
      <c r="D24" s="69">
        <f t="shared" si="0"/>
        <v>72048</v>
      </c>
    </row>
    <row r="25" spans="1:6" x14ac:dyDescent="0.25">
      <c r="A25" s="66" t="s">
        <v>76</v>
      </c>
      <c r="B25" s="67">
        <v>39496</v>
      </c>
      <c r="C25" s="67">
        <v>72808</v>
      </c>
      <c r="D25" s="67">
        <f t="shared" si="0"/>
        <v>33312</v>
      </c>
    </row>
    <row r="26" spans="1:6" x14ac:dyDescent="0.25">
      <c r="A26" s="66" t="s">
        <v>77</v>
      </c>
      <c r="B26" s="67">
        <v>116053</v>
      </c>
      <c r="C26" s="67">
        <v>187135</v>
      </c>
      <c r="D26" s="67">
        <f t="shared" si="0"/>
        <v>71082</v>
      </c>
    </row>
    <row r="27" spans="1:6" x14ac:dyDescent="0.25">
      <c r="A27" s="70" t="s">
        <v>78</v>
      </c>
      <c r="B27" s="71">
        <v>12268</v>
      </c>
      <c r="C27" s="71">
        <v>21163</v>
      </c>
      <c r="D27" s="71">
        <f t="shared" si="0"/>
        <v>8895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0.1509133</v>
      </c>
      <c r="C31" s="74">
        <v>0.26500099999999999</v>
      </c>
      <c r="D31" s="74">
        <f>C31-B31</f>
        <v>0.11408769999999999</v>
      </c>
      <c r="E31" s="74"/>
      <c r="F31" s="74"/>
    </row>
    <row r="32" spans="1:6" x14ac:dyDescent="0.25">
      <c r="A32" s="75" t="s">
        <v>67</v>
      </c>
      <c r="B32" s="76">
        <v>0.2004591</v>
      </c>
      <c r="C32" s="76">
        <v>0.31814969999999998</v>
      </c>
      <c r="D32" s="76">
        <f t="shared" ref="D32:D54" si="1">C32-B32</f>
        <v>0.11769059999999998</v>
      </c>
      <c r="E32" s="74"/>
      <c r="F32" s="74"/>
    </row>
    <row r="33" spans="1:6" x14ac:dyDescent="0.25">
      <c r="A33" s="64" t="s">
        <v>68</v>
      </c>
      <c r="B33" s="74">
        <v>6.3144099999999995E-2</v>
      </c>
      <c r="C33" s="74">
        <v>0.1084494</v>
      </c>
      <c r="D33" s="74">
        <f t="shared" si="1"/>
        <v>4.5305300000000007E-2</v>
      </c>
      <c r="E33" s="74"/>
      <c r="F33" s="74"/>
    </row>
    <row r="34" spans="1:6" x14ac:dyDescent="0.25">
      <c r="A34" s="64" t="s">
        <v>69</v>
      </c>
      <c r="B34" s="74">
        <v>0.26581470000000001</v>
      </c>
      <c r="C34" s="74">
        <v>0.41298190000000001</v>
      </c>
      <c r="D34" s="74">
        <f t="shared" si="1"/>
        <v>0.1471672</v>
      </c>
      <c r="E34" s="74"/>
      <c r="F34" s="74"/>
    </row>
    <row r="35" spans="1:6" x14ac:dyDescent="0.25">
      <c r="A35" s="64" t="s">
        <v>97</v>
      </c>
      <c r="B35" s="74">
        <v>0.20780499999999999</v>
      </c>
      <c r="C35" s="74">
        <v>0.3811851</v>
      </c>
      <c r="D35" s="74">
        <f t="shared" si="1"/>
        <v>0.17338010000000001</v>
      </c>
      <c r="E35" s="74"/>
      <c r="F35" s="74"/>
    </row>
    <row r="36" spans="1:6" x14ac:dyDescent="0.25">
      <c r="A36" s="64" t="s">
        <v>70</v>
      </c>
      <c r="B36" s="74">
        <v>0.18163360000000001</v>
      </c>
      <c r="C36" s="74">
        <v>0.30224649999999997</v>
      </c>
      <c r="D36" s="74">
        <f t="shared" si="1"/>
        <v>0.12061289999999997</v>
      </c>
      <c r="E36" s="74"/>
      <c r="F36" s="74"/>
    </row>
    <row r="37" spans="1:6" x14ac:dyDescent="0.25">
      <c r="A37" s="64" t="s">
        <v>71</v>
      </c>
      <c r="B37" s="74">
        <v>0.13910030000000001</v>
      </c>
      <c r="C37" s="74">
        <v>0.26853149999999998</v>
      </c>
      <c r="D37" s="74">
        <f t="shared" si="1"/>
        <v>0.12943119999999997</v>
      </c>
      <c r="E37" s="74"/>
      <c r="F37" s="74"/>
    </row>
    <row r="38" spans="1:6" x14ac:dyDescent="0.25">
      <c r="A38" s="77" t="s">
        <v>72</v>
      </c>
      <c r="B38" s="78">
        <v>0.11905399999999999</v>
      </c>
      <c r="C38" s="78">
        <v>0.2134356</v>
      </c>
      <c r="D38" s="78">
        <f t="shared" si="1"/>
        <v>9.438160000000001E-2</v>
      </c>
      <c r="E38" s="74"/>
      <c r="F38" s="74"/>
    </row>
    <row r="39" spans="1:6" x14ac:dyDescent="0.25">
      <c r="A39" s="64" t="s">
        <v>73</v>
      </c>
      <c r="B39" s="74">
        <v>0.15031120000000001</v>
      </c>
      <c r="C39" s="74">
        <v>0.26551180000000002</v>
      </c>
      <c r="D39" s="74">
        <f t="shared" si="1"/>
        <v>0.11520060000000001</v>
      </c>
      <c r="E39" s="74"/>
      <c r="F39" s="74"/>
    </row>
    <row r="40" spans="1:6" x14ac:dyDescent="0.25">
      <c r="A40" s="64" t="s">
        <v>74</v>
      </c>
      <c r="B40" s="74">
        <v>0.15154680000000001</v>
      </c>
      <c r="C40" s="74">
        <v>0.26446429999999999</v>
      </c>
      <c r="D40" s="74">
        <f t="shared" si="1"/>
        <v>0.11291749999999998</v>
      </c>
      <c r="E40" s="74"/>
      <c r="F40" s="74"/>
    </row>
    <row r="41" spans="1:6" x14ac:dyDescent="0.25">
      <c r="A41" s="66" t="s">
        <v>83</v>
      </c>
      <c r="B41" s="74"/>
      <c r="C41" s="74">
        <v>0.34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0.32400000000000001</v>
      </c>
      <c r="D42" s="74"/>
      <c r="E42" s="74"/>
      <c r="F42" s="74"/>
    </row>
    <row r="43" spans="1:6" x14ac:dyDescent="0.25">
      <c r="A43" s="68" t="s">
        <v>85</v>
      </c>
      <c r="B43" s="76">
        <v>0.1499038</v>
      </c>
      <c r="C43" s="76">
        <v>0.25333559999999999</v>
      </c>
      <c r="D43" s="76">
        <f t="shared" si="1"/>
        <v>0.10343179999999999</v>
      </c>
      <c r="E43" s="74"/>
      <c r="F43" s="74"/>
    </row>
    <row r="44" spans="1:6" x14ac:dyDescent="0.25">
      <c r="A44" s="66" t="s">
        <v>86</v>
      </c>
      <c r="B44" s="74">
        <v>0.51565760000000005</v>
      </c>
      <c r="C44" s="74">
        <v>0.67025860000000004</v>
      </c>
      <c r="D44" s="74">
        <f t="shared" si="1"/>
        <v>0.15460099999999999</v>
      </c>
      <c r="E44" s="74"/>
      <c r="F44" s="74"/>
    </row>
    <row r="45" spans="1:6" x14ac:dyDescent="0.25">
      <c r="A45" s="66" t="s">
        <v>87</v>
      </c>
      <c r="B45" s="74">
        <v>0.28362720000000002</v>
      </c>
      <c r="C45" s="74">
        <v>1</v>
      </c>
      <c r="D45" s="74">
        <f t="shared" si="1"/>
        <v>0.71637280000000003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5</v>
      </c>
      <c r="B47" s="74">
        <v>0.24090420000000001</v>
      </c>
      <c r="C47" s="74">
        <v>0.38791609999999999</v>
      </c>
      <c r="D47" s="74">
        <f t="shared" si="1"/>
        <v>0.14701189999999997</v>
      </c>
      <c r="E47" s="74"/>
      <c r="F47" s="74"/>
    </row>
    <row r="48" spans="1:6" x14ac:dyDescent="0.25">
      <c r="A48" s="64" t="s">
        <v>4</v>
      </c>
      <c r="B48" s="74">
        <v>0.1212049</v>
      </c>
      <c r="C48" s="74">
        <v>0.2231042</v>
      </c>
      <c r="D48" s="74">
        <f t="shared" si="1"/>
        <v>0.1018993</v>
      </c>
      <c r="E48" s="74"/>
      <c r="F48" s="74"/>
    </row>
    <row r="49" spans="1:6" x14ac:dyDescent="0.25">
      <c r="A49" s="64" t="s">
        <v>3</v>
      </c>
      <c r="B49" s="74">
        <v>0.1497444</v>
      </c>
      <c r="C49" s="74">
        <v>0.27027319999999999</v>
      </c>
      <c r="D49" s="74">
        <f t="shared" si="1"/>
        <v>0.12052879999999999</v>
      </c>
      <c r="E49" s="74"/>
      <c r="F49" s="74"/>
    </row>
    <row r="50" spans="1:6" x14ac:dyDescent="0.25">
      <c r="A50" s="64" t="s">
        <v>2</v>
      </c>
      <c r="B50" s="74">
        <v>0.13011349999999999</v>
      </c>
      <c r="C50" s="74">
        <v>0.24006169999999999</v>
      </c>
      <c r="D50" s="74">
        <f t="shared" si="1"/>
        <v>0.1099482</v>
      </c>
      <c r="E50" s="74"/>
      <c r="F50" s="74"/>
    </row>
    <row r="51" spans="1:6" x14ac:dyDescent="0.25">
      <c r="A51" s="75" t="s">
        <v>75</v>
      </c>
      <c r="B51" s="76">
        <v>0.1161262</v>
      </c>
      <c r="C51" s="76">
        <v>0.22328010000000001</v>
      </c>
      <c r="D51" s="76">
        <f t="shared" si="1"/>
        <v>0.10715390000000001</v>
      </c>
      <c r="E51" s="74"/>
      <c r="F51" s="74"/>
    </row>
    <row r="52" spans="1:6" x14ac:dyDescent="0.25">
      <c r="A52" s="64" t="s">
        <v>76</v>
      </c>
      <c r="B52" s="74">
        <v>0.1208309</v>
      </c>
      <c r="C52" s="74">
        <v>0.2293483</v>
      </c>
      <c r="D52" s="74">
        <f t="shared" si="1"/>
        <v>0.1085174</v>
      </c>
      <c r="E52" s="74"/>
      <c r="F52" s="74"/>
    </row>
    <row r="53" spans="1:6" x14ac:dyDescent="0.25">
      <c r="A53" s="64" t="s">
        <v>77</v>
      </c>
      <c r="B53" s="74">
        <v>0.21632789999999999</v>
      </c>
      <c r="C53" s="74">
        <v>0.35068899999999997</v>
      </c>
      <c r="D53" s="74">
        <f t="shared" si="1"/>
        <v>0.13436109999999998</v>
      </c>
      <c r="E53" s="74"/>
      <c r="F53" s="74"/>
    </row>
    <row r="54" spans="1:6" x14ac:dyDescent="0.25">
      <c r="A54" s="77" t="s">
        <v>78</v>
      </c>
      <c r="B54" s="78">
        <v>0.17335519999999999</v>
      </c>
      <c r="C54" s="78">
        <v>0.221139</v>
      </c>
      <c r="D54" s="78">
        <f t="shared" si="1"/>
        <v>4.7783800000000015E-2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13682-C01B-8347-B300-FC40223E43DB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6313D25F-D97F-154D-AE58-6A6FC964C136}"/>
    <hyperlink ref="A6" r:id="rId2" xr:uid="{7211AD25-85B4-4845-8C5B-C70F93D8C3AF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2024-01-18T20:44:45Z</dcterms:modified>
</cp:coreProperties>
</file>