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7ADE6619-D830-4685-A3FD-EAD1970FB34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7" i="3" s="1"/>
  <c r="G59" i="3"/>
  <c r="C59" i="3"/>
  <c r="F50" i="3"/>
  <c r="G48" i="3" s="1"/>
  <c r="B50" i="3"/>
  <c r="C48" i="3" s="1"/>
  <c r="G49" i="3"/>
  <c r="C49" i="3"/>
  <c r="F40" i="3"/>
  <c r="G38" i="3" s="1"/>
  <c r="B40" i="3"/>
  <c r="C36" i="3" s="1"/>
  <c r="G39" i="3"/>
  <c r="C39" i="3"/>
  <c r="F30" i="3"/>
  <c r="G28" i="3" s="1"/>
  <c r="B30" i="3"/>
  <c r="C28" i="3" s="1"/>
  <c r="G29" i="3"/>
  <c r="C29" i="3"/>
  <c r="F16" i="3"/>
  <c r="G14" i="3" s="1"/>
  <c r="B16" i="3"/>
  <c r="C13" i="3" s="1"/>
  <c r="G15" i="3"/>
  <c r="C15" i="3"/>
  <c r="E186" i="2"/>
  <c r="E188" i="2" s="1"/>
  <c r="D186" i="2"/>
  <c r="D190" i="2" s="1"/>
  <c r="D192" i="2"/>
  <c r="C186" i="2"/>
  <c r="C191" i="2" s="1"/>
  <c r="B186" i="2"/>
  <c r="B191" i="2" s="1"/>
  <c r="F181" i="2"/>
  <c r="F182" i="2"/>
  <c r="F183" i="2"/>
  <c r="F184" i="2"/>
  <c r="F185" i="2"/>
  <c r="E173" i="2"/>
  <c r="E175" i="2"/>
  <c r="D173" i="2"/>
  <c r="D179" i="2" s="1"/>
  <c r="C173" i="2"/>
  <c r="C179" i="2" s="1"/>
  <c r="B173" i="2"/>
  <c r="B178" i="2" s="1"/>
  <c r="F168" i="2"/>
  <c r="F169" i="2"/>
  <c r="F170" i="2"/>
  <c r="F171" i="2"/>
  <c r="F172" i="2"/>
  <c r="E158" i="2"/>
  <c r="E162" i="2" s="1"/>
  <c r="E163" i="2"/>
  <c r="D158" i="2"/>
  <c r="D161" i="2"/>
  <c r="C158" i="2"/>
  <c r="C164" i="2"/>
  <c r="B158" i="2"/>
  <c r="B164" i="2"/>
  <c r="F153" i="2"/>
  <c r="F154" i="2"/>
  <c r="F155" i="2"/>
  <c r="F156" i="2"/>
  <c r="F157" i="2"/>
  <c r="F158" i="2" s="1"/>
  <c r="E130" i="2"/>
  <c r="E133" i="2" s="1"/>
  <c r="D130" i="2"/>
  <c r="D135" i="2"/>
  <c r="C130" i="2"/>
  <c r="C135" i="2"/>
  <c r="B130" i="2"/>
  <c r="B132" i="2" s="1"/>
  <c r="F125" i="2"/>
  <c r="F126" i="2"/>
  <c r="F127" i="2"/>
  <c r="F130" i="2" s="1"/>
  <c r="F128" i="2"/>
  <c r="F129" i="2"/>
  <c r="E102" i="2"/>
  <c r="E108" i="2" s="1"/>
  <c r="D102" i="2"/>
  <c r="D107" i="2" s="1"/>
  <c r="C102" i="2"/>
  <c r="C107" i="2" s="1"/>
  <c r="B102" i="2"/>
  <c r="B107" i="2"/>
  <c r="F97" i="2"/>
  <c r="F98" i="2"/>
  <c r="F102" i="2" s="1"/>
  <c r="F99" i="2"/>
  <c r="F100" i="2"/>
  <c r="F101" i="2"/>
  <c r="E73" i="2"/>
  <c r="E78" i="2"/>
  <c r="D73" i="2"/>
  <c r="D76" i="2"/>
  <c r="C73" i="2"/>
  <c r="C79" i="2" s="1"/>
  <c r="B73" i="2"/>
  <c r="B77" i="2" s="1"/>
  <c r="F68" i="2"/>
  <c r="F73" i="2" s="1"/>
  <c r="F69" i="2"/>
  <c r="F70" i="2"/>
  <c r="F71" i="2"/>
  <c r="F72" i="2"/>
  <c r="C60" i="2"/>
  <c r="C63" i="2" s="1"/>
  <c r="C20" i="2"/>
  <c r="C33" i="2" s="1"/>
  <c r="D33" i="2" s="1"/>
  <c r="B20" i="2"/>
  <c r="B32" i="2"/>
  <c r="D19" i="2"/>
  <c r="D18" i="2"/>
  <c r="D17" i="2"/>
  <c r="D16" i="2"/>
  <c r="D15" i="2"/>
  <c r="B117" i="2"/>
  <c r="B123" i="2"/>
  <c r="C117" i="2"/>
  <c r="C122" i="2"/>
  <c r="D117" i="2"/>
  <c r="D121" i="2" s="1"/>
  <c r="E117" i="2"/>
  <c r="E123" i="2" s="1"/>
  <c r="E145" i="2"/>
  <c r="E149" i="2" s="1"/>
  <c r="E151" i="2"/>
  <c r="D145" i="2"/>
  <c r="D150" i="2" s="1"/>
  <c r="C145" i="2"/>
  <c r="C148" i="2"/>
  <c r="B145" i="2"/>
  <c r="B150" i="2"/>
  <c r="F140" i="2"/>
  <c r="F141" i="2"/>
  <c r="F142" i="2"/>
  <c r="F145" i="2" s="1"/>
  <c r="F143" i="2"/>
  <c r="F144" i="2"/>
  <c r="F112" i="2"/>
  <c r="F117" i="2" s="1"/>
  <c r="F113" i="2"/>
  <c r="F114" i="2"/>
  <c r="F115" i="2"/>
  <c r="F116" i="2"/>
  <c r="E88" i="2"/>
  <c r="E91" i="2"/>
  <c r="D88" i="2"/>
  <c r="D90" i="2" s="1"/>
  <c r="C88" i="2"/>
  <c r="C91" i="2" s="1"/>
  <c r="B88" i="2"/>
  <c r="B92" i="2" s="1"/>
  <c r="B93" i="2"/>
  <c r="F83" i="2"/>
  <c r="F84" i="2"/>
  <c r="F85" i="2"/>
  <c r="F86" i="2"/>
  <c r="F88" i="2" s="1"/>
  <c r="F87" i="2"/>
  <c r="E60" i="2"/>
  <c r="E62" i="2" s="1"/>
  <c r="D60" i="2"/>
  <c r="D66" i="2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C175" i="2"/>
  <c r="C177" i="2"/>
  <c r="E119" i="2"/>
  <c r="D119" i="2"/>
  <c r="D123" i="2"/>
  <c r="C120" i="2"/>
  <c r="E90" i="2"/>
  <c r="E94" i="2"/>
  <c r="D91" i="2"/>
  <c r="E92" i="2"/>
  <c r="D94" i="2"/>
  <c r="D92" i="2"/>
  <c r="E93" i="2"/>
  <c r="D93" i="2"/>
  <c r="C94" i="2"/>
  <c r="C65" i="2"/>
  <c r="C66" i="2"/>
  <c r="B33" i="2"/>
  <c r="E191" i="2"/>
  <c r="B192" i="2"/>
  <c r="B188" i="2"/>
  <c r="D136" i="2"/>
  <c r="D134" i="2"/>
  <c r="B136" i="2"/>
  <c r="B135" i="2"/>
  <c r="C105" i="2"/>
  <c r="E75" i="2"/>
  <c r="D79" i="2"/>
  <c r="C77" i="2"/>
  <c r="C75" i="2"/>
  <c r="B76" i="2"/>
  <c r="C176" i="2"/>
  <c r="B147" i="2"/>
  <c r="E122" i="2"/>
  <c r="D120" i="2"/>
  <c r="D122" i="2"/>
  <c r="C121" i="2"/>
  <c r="C119" i="2"/>
  <c r="C123" i="2"/>
  <c r="E63" i="2"/>
  <c r="E66" i="2"/>
  <c r="E64" i="2"/>
  <c r="E65" i="2"/>
  <c r="C62" i="2"/>
  <c r="B35" i="2"/>
  <c r="C188" i="2"/>
  <c r="C190" i="2"/>
  <c r="B190" i="2"/>
  <c r="D164" i="2"/>
  <c r="D160" i="2"/>
  <c r="D162" i="2"/>
  <c r="D163" i="2"/>
  <c r="C160" i="2"/>
  <c r="B161" i="2"/>
  <c r="B162" i="2"/>
  <c r="B163" i="2"/>
  <c r="B160" i="2"/>
  <c r="D149" i="2"/>
  <c r="D148" i="2"/>
  <c r="D151" i="2"/>
  <c r="C147" i="2"/>
  <c r="C150" i="2"/>
  <c r="B149" i="2"/>
  <c r="B151" i="2"/>
  <c r="E132" i="2"/>
  <c r="D133" i="2"/>
  <c r="C132" i="2"/>
  <c r="C136" i="2"/>
  <c r="B133" i="2"/>
  <c r="B134" i="2"/>
  <c r="E107" i="2"/>
  <c r="C104" i="2"/>
  <c r="B104" i="2"/>
  <c r="B108" i="2"/>
  <c r="B106" i="2"/>
  <c r="E76" i="2"/>
  <c r="E79" i="2"/>
  <c r="E77" i="2"/>
  <c r="D77" i="2"/>
  <c r="D75" i="2"/>
  <c r="D78" i="2"/>
  <c r="C78" i="2"/>
  <c r="C76" i="2"/>
  <c r="B78" i="2"/>
  <c r="E176" i="2"/>
  <c r="E179" i="2"/>
  <c r="E177" i="2"/>
  <c r="E178" i="2"/>
  <c r="C178" i="2"/>
  <c r="F173" i="2"/>
  <c r="B176" i="2"/>
  <c r="E148" i="2"/>
  <c r="E150" i="2"/>
  <c r="D147" i="2"/>
  <c r="C149" i="2"/>
  <c r="C151" i="2"/>
  <c r="B148" i="2"/>
  <c r="E120" i="2"/>
  <c r="B120" i="2"/>
  <c r="B122" i="2"/>
  <c r="B119" i="2"/>
  <c r="B121" i="2"/>
  <c r="C92" i="2"/>
  <c r="C90" i="2"/>
  <c r="D62" i="2"/>
  <c r="D65" i="2"/>
  <c r="D63" i="2"/>
  <c r="D64" i="2"/>
  <c r="F60" i="2"/>
  <c r="B64" i="2"/>
  <c r="B34" i="2"/>
  <c r="B36" i="2"/>
  <c r="E189" i="2"/>
  <c r="C192" i="2"/>
  <c r="F186" i="2"/>
  <c r="C161" i="2"/>
  <c r="C163" i="2"/>
  <c r="C162" i="2"/>
  <c r="C133" i="2"/>
  <c r="C106" i="2"/>
  <c r="C108" i="2"/>
  <c r="E106" i="2"/>
  <c r="E104" i="2"/>
  <c r="B105" i="2"/>
  <c r="D20" i="2"/>
  <c r="C36" i="2"/>
  <c r="D36" i="2" s="1"/>
  <c r="C34" i="2"/>
  <c r="C32" i="2"/>
  <c r="D32" i="2"/>
  <c r="C35" i="2"/>
  <c r="D35" i="2" s="1"/>
  <c r="D34" i="2"/>
  <c r="C12" i="3" l="1"/>
  <c r="C26" i="3"/>
  <c r="C56" i="3"/>
  <c r="C45" i="3"/>
  <c r="G55" i="3"/>
  <c r="G56" i="3"/>
  <c r="C55" i="3"/>
  <c r="G11" i="3"/>
  <c r="C47" i="3"/>
  <c r="C25" i="3"/>
  <c r="G45" i="3"/>
  <c r="G12" i="3"/>
  <c r="G57" i="3"/>
  <c r="C35" i="3"/>
  <c r="G25" i="3"/>
  <c r="C46" i="3"/>
  <c r="G26" i="3"/>
  <c r="G36" i="3"/>
  <c r="C27" i="3"/>
  <c r="C37" i="3"/>
  <c r="G13" i="3"/>
  <c r="G27" i="3"/>
  <c r="G37" i="3"/>
  <c r="G47" i="3"/>
  <c r="C14" i="3"/>
  <c r="C38" i="3"/>
  <c r="C58" i="3"/>
  <c r="C11" i="3"/>
  <c r="G35" i="3"/>
  <c r="G46" i="3"/>
  <c r="E160" i="2"/>
  <c r="E147" i="2"/>
  <c r="C64" i="2"/>
  <c r="C93" i="2"/>
  <c r="E121" i="2"/>
  <c r="B79" i="2"/>
  <c r="E192" i="2"/>
  <c r="E164" i="2"/>
  <c r="E161" i="2"/>
  <c r="B179" i="2"/>
  <c r="B75" i="2"/>
  <c r="E135" i="2"/>
  <c r="B91" i="2"/>
  <c r="B177" i="2"/>
  <c r="B90" i="2"/>
  <c r="E190" i="2"/>
  <c r="B94" i="2"/>
  <c r="B175" i="2"/>
  <c r="D188" i="2"/>
  <c r="D106" i="2"/>
  <c r="D189" i="2"/>
  <c r="D191" i="2"/>
  <c r="D105" i="2"/>
  <c r="D177" i="2"/>
  <c r="D108" i="2"/>
  <c r="D176" i="2"/>
  <c r="D178" i="2"/>
  <c r="B63" i="2"/>
  <c r="E134" i="2"/>
  <c r="E136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<sst xmlns="http://schemas.openxmlformats.org/spreadsheetml/2006/main" count="399" uniqueCount="98">
  <si>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</si>
  <si>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</si>
  <si>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</si>
  <si>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</si>
  <si>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</si>
  <si>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</si>
  <si>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</si>
  <si>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</si>
  <si>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</si>
  <si>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</si>
  <si>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</si>
  <si>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</si>
  <si>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</si>
  <si>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</si>
  <si>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</si>
  <si>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</si>
  <si>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</si>
  <si>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</si>
  <si>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</si>
  <si>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</si>
  <si>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</si>
  <si>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</si>
  <si>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</si>
  <si>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</si>
  <si>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</si>
  <si>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</si>
  <si>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</si>
  <si>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</si>
  <si>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</si>
  <si>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</si>
  <si>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</si>
  <si>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</si>
  <si>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</si>
  <si>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</si>
  <si>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Oklahoma</t>
  </si>
  <si>
    <t>Chronic Absence Levels Across Oklahoma Schools SY 17-18 Compared to SY 21-22</t>
  </si>
  <si>
    <t>Chronic Absence Levels Across Oklahoma Schools</t>
  </si>
  <si>
    <t xml:space="preserve">SY 17-18 Chronic Absence Levels Across Oklahoma Schools by Grades Served </t>
  </si>
  <si>
    <t xml:space="preserve">SY 21-22 Chronic Absence Levels Across Oklahoma Schools by Grades Served </t>
  </si>
  <si>
    <t>SY 17-18  Chronic Absence Levels Across Oklahoma Schools by School Type</t>
  </si>
  <si>
    <t>SY 21-22  Chronic Absence Levels Across Oklahoma Schools by School Type</t>
  </si>
  <si>
    <t xml:space="preserve">SY 17-18 Chronic Absence Levels Across Oklahoma Schools by Concentration of Poverty </t>
  </si>
  <si>
    <t xml:space="preserve">SY 21-22 Chronic Absence Levels Across Oklahoma Schools by Concentration of Poverty </t>
  </si>
  <si>
    <t xml:space="preserve">SY 17-18 Chronic Absence Levels Across Oklahoma Schools by Locale </t>
  </si>
  <si>
    <t xml:space="preserve">SY 21-22 Chronic Absence Levels Across Oklahoma Schools by Locale </t>
  </si>
  <si>
    <t>SY 17-18 School Chronic Absence Levels Across Oklahoma Schools by Non-White Student Composition</t>
  </si>
  <si>
    <t>SY 21-22 School Chronic Absence Levels by Across Oklahoma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</si>
  <si>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</si>
  <si>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</si>
  <si>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</si>
  <si>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</si>
  <si>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</si>
  <si>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</si>
  <si>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</si>
  <si>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</si>
  <si>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</si>
  <si>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</si>
  <si>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</si>
  <si>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</si>
  <si>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</si>
  <si>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</si>
  <si>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</si>
  <si>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</si>
  <si>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</si>
  <si>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</si>
  <si>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</si>
  <si>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</si>
  <si>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</si>
  <si>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</si>
  <si>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</si>
  <si>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</si>
  <si>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</si>
  <si>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</si>
  <si>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</si>
  <si>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</si>
  <si>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</si>
  <si>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</si>
  <si>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</si>
  <si>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</si>
  <si>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</si>
  <si>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school characteristic categories will equal 100% of schools. Some schools may not have data available in certain categories and are therefore not included in school counts below.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</si>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</sst>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5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vertical="center" wrapText="1"/>
    </xf>
    <xf numFmtId="0" fontId="13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4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Oklahoma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0.15948275862068967</c:v>
                </c:pt>
                <c:pt idx="1">
                  <c:v>0.25</c:v>
                </c:pt>
                <c:pt idx="2">
                  <c:v>0.23417721518987342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0.21659482758620691</c:v>
                </c:pt>
                <c:pt idx="1">
                  <c:v>0.30494505494505497</c:v>
                </c:pt>
                <c:pt idx="2">
                  <c:v>0.27215189873417722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0.38685344827586204</c:v>
                </c:pt>
                <c:pt idx="1">
                  <c:v>0.32142857142857145</c:v>
                </c:pt>
                <c:pt idx="2">
                  <c:v>0.2848101265822785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0.16702586206896552</c:v>
                </c:pt>
                <c:pt idx="1">
                  <c:v>8.2417582417582416E-2</c:v>
                </c:pt>
                <c:pt idx="2">
                  <c:v>0.11392405063291139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7.0043103448275856E-2</c:v>
                </c:pt>
                <c:pt idx="1">
                  <c:v>4.1208791208791208E-2</c:v>
                </c:pt>
                <c:pt idx="2">
                  <c:v>9.49367088607595E-2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Oklahoma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0.25090909090909091</c:v>
                </c:pt>
                <c:pt idx="1">
                  <c:v>5.4298642533936653E-2</c:v>
                </c:pt>
                <c:pt idx="2">
                  <c:v>8.1794195250659632E-2</c:v>
                </c:pt>
                <c:pt idx="3">
                  <c:v>6.5193370165745862E-2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0.24727272727272728</c:v>
                </c:pt>
                <c:pt idx="1">
                  <c:v>0.23981900452488689</c:v>
                </c:pt>
                <c:pt idx="2">
                  <c:v>0.27968337730870713</c:v>
                </c:pt>
                <c:pt idx="3">
                  <c:v>0.18011049723756906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0.3418181818181818</c:v>
                </c:pt>
                <c:pt idx="1">
                  <c:v>0.5565610859728507</c:v>
                </c:pt>
                <c:pt idx="2">
                  <c:v>0.48021108179419525</c:v>
                </c:pt>
                <c:pt idx="3">
                  <c:v>0.49281767955801103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0.10181818181818182</c:v>
                </c:pt>
                <c:pt idx="1">
                  <c:v>0.14027149321266968</c:v>
                </c:pt>
                <c:pt idx="2">
                  <c:v>0.12664907651715041</c:v>
                </c:pt>
                <c:pt idx="3">
                  <c:v>0.19668508287292819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5.8181818181818182E-2</c:v>
                </c:pt>
                <c:pt idx="1">
                  <c:v>9.0497737556561094E-3</c:v>
                </c:pt>
                <c:pt idx="2">
                  <c:v>3.1662269129287601E-2</c:v>
                </c:pt>
                <c:pt idx="3">
                  <c:v>6.5193370165745862E-2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Oklahoma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0.55691056910569103</c:v>
                </c:pt>
                <c:pt idx="1">
                  <c:v>0.20336134453781513</c:v>
                </c:pt>
                <c:pt idx="2">
                  <c:v>0.1116751269035533</c:v>
                </c:pt>
                <c:pt idx="3">
                  <c:v>2.9197080291970802E-2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0.17073170731707318</c:v>
                </c:pt>
                <c:pt idx="1">
                  <c:v>0.30084033613445377</c:v>
                </c:pt>
                <c:pt idx="2">
                  <c:v>0.24365482233502539</c:v>
                </c:pt>
                <c:pt idx="3">
                  <c:v>0.20437956204379562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0.17479674796747968</c:v>
                </c:pt>
                <c:pt idx="1">
                  <c:v>0.30924369747899161</c:v>
                </c:pt>
                <c:pt idx="2">
                  <c:v>0.42131979695431471</c:v>
                </c:pt>
                <c:pt idx="3">
                  <c:v>0.37956204379562042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7.7235772357723581E-2</c:v>
                </c:pt>
                <c:pt idx="1">
                  <c:v>0.11764705882352941</c:v>
                </c:pt>
                <c:pt idx="2">
                  <c:v>0.15101522842639595</c:v>
                </c:pt>
                <c:pt idx="3">
                  <c:v>0.22627737226277372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2.032520325203252E-2</c:v>
                </c:pt>
                <c:pt idx="1">
                  <c:v>6.8907563025210089E-2</c:v>
                </c:pt>
                <c:pt idx="2">
                  <c:v>7.2335025380710655E-2</c:v>
                </c:pt>
                <c:pt idx="3">
                  <c:v>0.16058394160583941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Oklahoma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0.26890756302521007</c:v>
                </c:pt>
                <c:pt idx="1">
                  <c:v>0.10497237569060773</c:v>
                </c:pt>
                <c:pt idx="2">
                  <c:v>5.7177615571776155E-2</c:v>
                </c:pt>
                <c:pt idx="3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0.29411764705882354</c:v>
                </c:pt>
                <c:pt idx="1">
                  <c:v>0.27071823204419887</c:v>
                </c:pt>
                <c:pt idx="2">
                  <c:v>0.19343065693430658</c:v>
                </c:pt>
                <c:pt idx="3">
                  <c:v>7.909604519774012E-2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0.2857142857142857</c:v>
                </c:pt>
                <c:pt idx="1">
                  <c:v>0.46040515653775321</c:v>
                </c:pt>
                <c:pt idx="2">
                  <c:v>0.53163017031630166</c:v>
                </c:pt>
                <c:pt idx="3">
                  <c:v>0.50847457627118642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8.8235294117647065E-2</c:v>
                </c:pt>
                <c:pt idx="1">
                  <c:v>0.13443830570902393</c:v>
                </c:pt>
                <c:pt idx="2">
                  <c:v>0.17274939172749393</c:v>
                </c:pt>
                <c:pt idx="3">
                  <c:v>0.2768361581920904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6.3025210084033612E-2</c:v>
                </c:pt>
                <c:pt idx="1">
                  <c:v>2.9465930018416207E-2</c:v>
                </c:pt>
                <c:pt idx="2">
                  <c:v>4.5012165450121655E-2</c:v>
                </c:pt>
                <c:pt idx="3">
                  <c:v>0.11864406779661017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D6D-4A68-AAB9-C84DE4EFAEE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D6D-4A68-AAB9-C84DE4EFAEE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D6D-4A68-AAB9-C84DE4EFAEE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D6D-4A68-AAB9-C84DE4EFAEE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D6D-4A68-AAB9-C84DE4EFAEE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D6D-4A68-AAB9-C84DE4EFAEE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D6D-4A68-AAB9-C84DE4EFAEEA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6D-4A68-AAB9-C84DE4EFAEEA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6D-4A68-AAB9-C84DE4EFAEEA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6D-4A68-AAB9-C84DE4EFAE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18008</c:v>
                </c:pt>
                <c:pt idx="1">
                  <c:v>1587</c:v>
                </c:pt>
                <c:pt idx="2">
                  <c:v>20468</c:v>
                </c:pt>
                <c:pt idx="3">
                  <c:v>37269</c:v>
                </c:pt>
                <c:pt idx="4">
                  <c:v>20493</c:v>
                </c:pt>
                <c:pt idx="5">
                  <c:v>1360</c:v>
                </c:pt>
                <c:pt idx="6">
                  <c:v>59061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6D-4A68-AAB9-C84DE4EFA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Oklahoma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0.1984126984126984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0.34637188208616781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0.1354875283446712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6.9727891156462579E-2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Oklahoma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0.36086956521739133</c:v>
                </c:pt>
                <c:pt idx="1">
                  <c:v>0.18392370572207084</c:v>
                </c:pt>
                <c:pt idx="2">
                  <c:v>0.10085836909871244</c:v>
                </c:pt>
                <c:pt idx="3">
                  <c:v>1.9230769230769232E-2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0.23695652173913043</c:v>
                </c:pt>
                <c:pt idx="1">
                  <c:v>0.28337874659400547</c:v>
                </c:pt>
                <c:pt idx="2">
                  <c:v>0.23819742489270387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0.20869565217391303</c:v>
                </c:pt>
                <c:pt idx="1">
                  <c:v>0.34468664850136238</c:v>
                </c:pt>
                <c:pt idx="2">
                  <c:v>0.4334763948497854</c:v>
                </c:pt>
                <c:pt idx="3">
                  <c:v>0.55769230769230771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0.11521739130434783</c:v>
                </c:pt>
                <c:pt idx="1">
                  <c:v>0.12670299727520437</c:v>
                </c:pt>
                <c:pt idx="2">
                  <c:v>0.15665236051502146</c:v>
                </c:pt>
                <c:pt idx="3">
                  <c:v>0.19230769230769232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7.8260869565217397E-2</c:v>
                </c:pt>
                <c:pt idx="1">
                  <c:v>6.1307901907356951E-2</c:v>
                </c:pt>
                <c:pt idx="2">
                  <c:v>7.0815450643776826E-2</c:v>
                </c:pt>
                <c:pt idx="3">
                  <c:v>0.10576923076923077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Oklahoma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0.53100775193798455</c:v>
                </c:pt>
                <c:pt idx="1">
                  <c:v>0.21973094170403587</c:v>
                </c:pt>
                <c:pt idx="2">
                  <c:v>0.17679558011049723</c:v>
                </c:pt>
                <c:pt idx="3">
                  <c:v>0.10834236186348863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0.1434108527131783</c:v>
                </c:pt>
                <c:pt idx="1">
                  <c:v>0.28251121076233182</c:v>
                </c:pt>
                <c:pt idx="2">
                  <c:v>0.34806629834254144</c:v>
                </c:pt>
                <c:pt idx="3">
                  <c:v>0.23293607800650054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0.22093023255813954</c:v>
                </c:pt>
                <c:pt idx="1">
                  <c:v>0.37219730941704038</c:v>
                </c:pt>
                <c:pt idx="2">
                  <c:v>0.33149171270718231</c:v>
                </c:pt>
                <c:pt idx="3">
                  <c:v>0.38028169014084506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6.9767441860465115E-2</c:v>
                </c:pt>
                <c:pt idx="1">
                  <c:v>8.520179372197309E-2</c:v>
                </c:pt>
                <c:pt idx="2">
                  <c:v>0.10773480662983426</c:v>
                </c:pt>
                <c:pt idx="3">
                  <c:v>0.17659804983748645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3.4883720930232558E-2</c:v>
                </c:pt>
                <c:pt idx="1">
                  <c:v>4.0358744394618833E-2</c:v>
                </c:pt>
                <c:pt idx="2">
                  <c:v>3.591160220994475E-2</c:v>
                </c:pt>
                <c:pt idx="3">
                  <c:v>0.10184182015167931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Oklahoma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171</c:v>
                </c:pt>
                <c:pt idx="1">
                  <c:v>390</c:v>
                </c:pt>
                <c:pt idx="2">
                  <c:v>845</c:v>
                </c:pt>
                <c:pt idx="3">
                  <c:v>285</c:v>
                </c:pt>
                <c:pt idx="4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350</c:v>
                </c:pt>
                <c:pt idx="1">
                  <c:v>441</c:v>
                </c:pt>
                <c:pt idx="2">
                  <c:v>611</c:v>
                </c:pt>
                <c:pt idx="3">
                  <c:v>239</c:v>
                </c:pt>
                <c:pt idx="4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Oklahoma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869457107335266E-2"/>
          <c:y val="0.15985788361820627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9.6067415730337072E-2</c:v>
                </c:pt>
                <c:pt idx="1">
                  <c:v>0.21910112359550563</c:v>
                </c:pt>
                <c:pt idx="2">
                  <c:v>0.4747191011235955</c:v>
                </c:pt>
                <c:pt idx="3">
                  <c:v>0.1601123595505618</c:v>
                </c:pt>
                <c:pt idx="4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0.19818799546998866</c:v>
                </c:pt>
                <c:pt idx="1">
                  <c:v>0.24971687429218573</c:v>
                </c:pt>
                <c:pt idx="2">
                  <c:v>0.3459796149490374</c:v>
                </c:pt>
                <c:pt idx="3">
                  <c:v>0.13533408833522084</c:v>
                </c:pt>
                <c:pt idx="4">
                  <c:v>7.0781426953567386E-2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Oklahoma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7.6763485477178428E-2</c:v>
                </c:pt>
                <c:pt idx="1">
                  <c:v>6.3953488372093026E-2</c:v>
                </c:pt>
                <c:pt idx="2">
                  <c:v>0.15923566878980891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0.21887966804979253</c:v>
                </c:pt>
                <c:pt idx="1">
                  <c:v>0.18313953488372092</c:v>
                </c:pt>
                <c:pt idx="2">
                  <c:v>0.24628450106157113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0.48340248962655602</c:v>
                </c:pt>
                <c:pt idx="1">
                  <c:v>0.53779069767441856</c:v>
                </c:pt>
                <c:pt idx="2">
                  <c:v>0.40976645435244163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0.17531120331950206</c:v>
                </c:pt>
                <c:pt idx="1">
                  <c:v>0.17151162790697674</c:v>
                </c:pt>
                <c:pt idx="2">
                  <c:v>0.12101910828025478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4.5643153526970952E-2</c:v>
                </c:pt>
                <c:pt idx="1">
                  <c:v>4.3604651162790699E-2</c:v>
                </c:pt>
                <c:pt idx="2">
                  <c:v>6.3694267515923567E-2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Oklahoma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9.6283783783783786E-2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0.21846846846846846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0.4752252252252252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0.16047297297297297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4.954954954954955E-2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Oklahoma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0.19815668202764977</c:v>
                </c:pt>
                <c:pt idx="1">
                  <c:v>4.2682926829268296E-2</c:v>
                </c:pt>
                <c:pt idx="2">
                  <c:v>2.7777777777777776E-2</c:v>
                </c:pt>
                <c:pt idx="3">
                  <c:v>2.6666666666666668E-2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0.30261136712749614</c:v>
                </c:pt>
                <c:pt idx="1">
                  <c:v>0.20884146341463414</c:v>
                </c:pt>
                <c:pt idx="2">
                  <c:v>0.12878787878787878</c:v>
                </c:pt>
                <c:pt idx="3">
                  <c:v>6.6666666666666666E-2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0.3348694316436252</c:v>
                </c:pt>
                <c:pt idx="1">
                  <c:v>0.56402439024390238</c:v>
                </c:pt>
                <c:pt idx="2">
                  <c:v>0.55808080808080807</c:v>
                </c:pt>
                <c:pt idx="3">
                  <c:v>0.46666666666666667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0.11367127496159754</c:v>
                </c:pt>
                <c:pt idx="1">
                  <c:v>0.15548780487804878</c:v>
                </c:pt>
                <c:pt idx="2">
                  <c:v>0.21717171717171718</c:v>
                </c:pt>
                <c:pt idx="3">
                  <c:v>0.30666666666666664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5.0691244239631339E-2</c:v>
                </c:pt>
                <c:pt idx="1">
                  <c:v>2.8963414634146343E-2</c:v>
                </c:pt>
                <c:pt idx="2">
                  <c:v>6.8181818181818177E-2</c:v>
                </c:pt>
                <c:pt idx="3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9857BC48-7423-D347-A30D-3C24815D07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38A3661-78F1-4A6B-A88F-0A917B6A86F7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7EAF0F-D78A-8D4B-96C4-4ADBE4FC8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A6381E-E0B7-43BF-9197-E6A5A9CED7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F4B055-E303-4579-AE40-84A35773D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171</v>
      </c>
      <c r="C15" s="44">
        <v>350</v>
      </c>
      <c r="D15" s="45">
        <f t="shared" ref="D15:D20" si="0">C15-B15</f>
        <v>179</v>
      </c>
      <c r="F15" s="1"/>
    </row>
    <row r="16" spans="1:6" ht="15.75" x14ac:dyDescent="0.25">
      <c r="A16" s="43" t="s">
        <v>14</v>
      </c>
      <c r="B16" s="44">
        <v>390</v>
      </c>
      <c r="C16" s="44">
        <v>441</v>
      </c>
      <c r="D16" s="45">
        <f t="shared" si="0"/>
        <v>51</v>
      </c>
      <c r="F16" s="1"/>
    </row>
    <row r="17" spans="1:6" ht="15.75" x14ac:dyDescent="0.25">
      <c r="A17" s="43" t="s">
        <v>15</v>
      </c>
      <c r="B17" s="44">
        <v>845</v>
      </c>
      <c r="C17" s="44">
        <v>611</v>
      </c>
      <c r="D17" s="45">
        <f t="shared" si="0"/>
        <v>-234</v>
      </c>
      <c r="F17" s="1"/>
    </row>
    <row r="18" spans="1:6" ht="15.75" x14ac:dyDescent="0.25">
      <c r="A18" s="43" t="s">
        <v>16</v>
      </c>
      <c r="B18" s="44">
        <v>285</v>
      </c>
      <c r="C18" s="44">
        <v>239</v>
      </c>
      <c r="D18" s="45">
        <f t="shared" si="0"/>
        <v>-46</v>
      </c>
      <c r="F18" s="1"/>
    </row>
    <row r="19" spans="1:6" ht="15.75" x14ac:dyDescent="0.25">
      <c r="A19" s="43" t="s">
        <v>17</v>
      </c>
      <c r="B19" s="44">
        <v>89</v>
      </c>
      <c r="C19" s="44">
        <v>125</v>
      </c>
      <c r="D19" s="45">
        <f t="shared" si="0"/>
        <v>36</v>
      </c>
      <c r="F19" s="1"/>
    </row>
    <row r="20" spans="1:6" ht="15.75" x14ac:dyDescent="0.25">
      <c r="A20" s="46" t="s">
        <v>0</v>
      </c>
      <c r="B20" s="50">
        <f>SUM(B15:B19)</f>
        <v>1780</v>
      </c>
      <c r="C20" s="50">
        <f>SUM(C15:C19)</f>
        <v>1766</v>
      </c>
      <c r="D20" s="46">
        <f t="shared" si="0"/>
        <v>-14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9.6067415730337072E-2</v>
      </c>
      <c r="C32" s="47">
        <f>C15/C20</f>
        <v>0.19818799546998866</v>
      </c>
      <c r="D32" s="47">
        <f>C32-B32</f>
        <v>0.10212057973965159</v>
      </c>
    </row>
    <row r="33" spans="1:6" ht="15.75" x14ac:dyDescent="0.25">
      <c r="A33" s="43" t="s">
        <v>14</v>
      </c>
      <c r="B33" s="47">
        <f>B16/B20</f>
        <v>0.21910112359550563</v>
      </c>
      <c r="C33" s="47">
        <f>C16/C20</f>
        <v>0.24971687429218573</v>
      </c>
      <c r="D33" s="47">
        <f>C33-B33</f>
        <v>3.06157506966801E-2</v>
      </c>
    </row>
    <row r="34" spans="1:6" ht="15.75" x14ac:dyDescent="0.25">
      <c r="A34" s="43" t="s">
        <v>15</v>
      </c>
      <c r="B34" s="47">
        <f>B17/B20</f>
        <v>0.4747191011235955</v>
      </c>
      <c r="C34" s="47">
        <f>C17/C20</f>
        <v>0.3459796149490374</v>
      </c>
      <c r="D34" s="47">
        <f>C34-B34</f>
        <v>-0.1287394861745581</v>
      </c>
    </row>
    <row r="35" spans="1:6" ht="15.75" x14ac:dyDescent="0.25">
      <c r="A35" s="43" t="s">
        <v>16</v>
      </c>
      <c r="B35" s="47">
        <f>B18/B20</f>
        <v>0.1601123595505618</v>
      </c>
      <c r="C35" s="47">
        <f>C18/C20</f>
        <v>0.13533408833522084</v>
      </c>
      <c r="D35" s="47">
        <f>C35-B35</f>
        <v>-2.4778271215340958E-2</v>
      </c>
    </row>
    <row r="36" spans="1:6" ht="15.75" x14ac:dyDescent="0.25">
      <c r="A36" s="43" t="s">
        <v>17</v>
      </c>
      <c r="B36" s="47">
        <f>B19/B20</f>
        <v>0.05</v>
      </c>
      <c r="C36" s="47">
        <f>C19/C20</f>
        <v>7.0781426953567386E-2</v>
      </c>
      <c r="D36" s="47">
        <f>C36-B36</f>
        <v>2.0781426953567383E-2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ht="19.5" x14ac:dyDescent="0.3">
      <c r="A46" s="79" t="s">
        <v>80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74</v>
      </c>
      <c r="C55" s="3">
        <v>22</v>
      </c>
      <c r="D55" s="13">
        <v>75</v>
      </c>
      <c r="E55" s="3">
        <v>0</v>
      </c>
      <c r="F55" s="16">
        <f>SUM(B55:E55)</f>
        <v>171</v>
      </c>
    </row>
    <row r="56" spans="1:8" x14ac:dyDescent="0.25">
      <c r="A56" s="5" t="s">
        <v>14</v>
      </c>
      <c r="B56" s="3">
        <v>211</v>
      </c>
      <c r="C56" s="3">
        <v>63</v>
      </c>
      <c r="D56" s="13">
        <v>116</v>
      </c>
      <c r="E56" s="3">
        <v>0</v>
      </c>
      <c r="F56" s="16">
        <f>SUM(B56:E56)</f>
        <v>390</v>
      </c>
    </row>
    <row r="57" spans="1:8" x14ac:dyDescent="0.25">
      <c r="A57" s="5" t="s">
        <v>15</v>
      </c>
      <c r="B57" s="3">
        <v>466</v>
      </c>
      <c r="C57" s="3">
        <v>185</v>
      </c>
      <c r="D57" s="13">
        <v>193</v>
      </c>
      <c r="E57" s="3">
        <v>1</v>
      </c>
      <c r="F57" s="16">
        <f>SUM(B57:E57)</f>
        <v>845</v>
      </c>
    </row>
    <row r="58" spans="1:8" x14ac:dyDescent="0.25">
      <c r="A58" s="5" t="s">
        <v>16</v>
      </c>
      <c r="B58" s="3">
        <v>169</v>
      </c>
      <c r="C58" s="3">
        <v>59</v>
      </c>
      <c r="D58" s="13">
        <v>57</v>
      </c>
      <c r="E58" s="3">
        <v>0</v>
      </c>
      <c r="F58" s="16">
        <f>SUM(B58:E58)</f>
        <v>285</v>
      </c>
    </row>
    <row r="59" spans="1:8" x14ac:dyDescent="0.25">
      <c r="A59" s="5" t="s">
        <v>17</v>
      </c>
      <c r="B59" s="3">
        <v>44</v>
      </c>
      <c r="C59" s="3">
        <v>15</v>
      </c>
      <c r="D59" s="13">
        <v>30</v>
      </c>
      <c r="E59" s="3">
        <v>0</v>
      </c>
      <c r="F59" s="16">
        <f>SUM(B59:E59)</f>
        <v>89</v>
      </c>
    </row>
    <row r="60" spans="1:8" x14ac:dyDescent="0.25">
      <c r="A60" s="7" t="s">
        <v>0</v>
      </c>
      <c r="B60" s="49">
        <f>SUM(B55:B59)</f>
        <v>964</v>
      </c>
      <c r="C60" s="49">
        <f>SUM(C55:C59)</f>
        <v>344</v>
      </c>
      <c r="D60" s="49">
        <f>SUM(D55:D59)</f>
        <v>471</v>
      </c>
      <c r="E60" s="49">
        <f>SUM(E55:E59)</f>
        <v>1</v>
      </c>
      <c r="F60" s="17">
        <f>SUM(F55:F59)</f>
        <v>1780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7.6763485477178428E-2</v>
      </c>
      <c r="C62" s="4">
        <f>C55/C60</f>
        <v>6.3953488372093026E-2</v>
      </c>
      <c r="D62" s="4">
        <f>D55/D60</f>
        <v>0.15923566878980891</v>
      </c>
      <c r="E62" s="4">
        <f>E55/E60</f>
        <v>0</v>
      </c>
    </row>
    <row r="63" spans="1:8" x14ac:dyDescent="0.25">
      <c r="A63" s="5" t="s">
        <v>14</v>
      </c>
      <c r="B63" s="4">
        <f>B56/B60</f>
        <v>0.21887966804979253</v>
      </c>
      <c r="C63" s="4">
        <f>C56/C60</f>
        <v>0.18313953488372092</v>
      </c>
      <c r="D63" s="4">
        <f>D56/D60</f>
        <v>0.24628450106157113</v>
      </c>
      <c r="E63" s="4">
        <f>E56/E60</f>
        <v>0</v>
      </c>
    </row>
    <row r="64" spans="1:8" x14ac:dyDescent="0.25">
      <c r="A64" s="5" t="s">
        <v>15</v>
      </c>
      <c r="B64" s="4">
        <f>B57/B60</f>
        <v>0.48340248962655602</v>
      </c>
      <c r="C64" s="4">
        <f>C57/C60</f>
        <v>0.53779069767441856</v>
      </c>
      <c r="D64" s="4">
        <f>D57/D60</f>
        <v>0.40976645435244163</v>
      </c>
      <c r="E64" s="4">
        <f>E57/E60</f>
        <v>1</v>
      </c>
    </row>
    <row r="65" spans="1:9" x14ac:dyDescent="0.25">
      <c r="A65" s="5" t="s">
        <v>16</v>
      </c>
      <c r="B65" s="4">
        <f>B58/B60</f>
        <v>0.17531120331950206</v>
      </c>
      <c r="C65" s="4">
        <f>C58/C60</f>
        <v>0.17151162790697674</v>
      </c>
      <c r="D65" s="4">
        <f>D58/D60</f>
        <v>0.12101910828025478</v>
      </c>
      <c r="E65" s="4">
        <f>E58/E60</f>
        <v>0</v>
      </c>
    </row>
    <row r="66" spans="1:9" x14ac:dyDescent="0.25">
      <c r="A66" s="5" t="s">
        <v>17</v>
      </c>
      <c r="B66" s="4">
        <f>B59/B60</f>
        <v>4.5643153526970952E-2</v>
      </c>
      <c r="C66" s="4">
        <f>C59/C60</f>
        <v>4.3604651162790699E-2</v>
      </c>
      <c r="D66" s="4">
        <f>D59/D60</f>
        <v>6.3694267515923567E-2</v>
      </c>
      <c r="E66" s="4">
        <f>E59/E60</f>
        <v>0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148</v>
      </c>
      <c r="C68" s="3">
        <v>91</v>
      </c>
      <c r="D68" s="13">
        <v>111</v>
      </c>
      <c r="E68" s="3">
        <v>0</v>
      </c>
      <c r="F68" s="16">
        <f>SUM(B68:E68)</f>
        <v>350</v>
      </c>
      <c r="G68" s="8"/>
      <c r="H68" s="8"/>
      <c r="I68" s="8"/>
    </row>
    <row r="69" spans="1:9" x14ac:dyDescent="0.25">
      <c r="A69" s="5" t="s">
        <v>14</v>
      </c>
      <c r="B69" s="3">
        <v>201</v>
      </c>
      <c r="C69" s="3">
        <v>111</v>
      </c>
      <c r="D69" s="13">
        <v>129</v>
      </c>
      <c r="E69" s="3">
        <v>0</v>
      </c>
      <c r="F69" s="16">
        <f>SUM(B69:E69)</f>
        <v>441</v>
      </c>
    </row>
    <row r="70" spans="1:9" x14ac:dyDescent="0.25">
      <c r="A70" s="5" t="s">
        <v>15</v>
      </c>
      <c r="B70" s="3">
        <v>359</v>
      </c>
      <c r="C70" s="3">
        <v>117</v>
      </c>
      <c r="D70" s="13">
        <v>135</v>
      </c>
      <c r="E70" s="3">
        <v>0</v>
      </c>
      <c r="F70" s="16">
        <f>SUM(B70:E70)</f>
        <v>611</v>
      </c>
    </row>
    <row r="71" spans="1:9" x14ac:dyDescent="0.25">
      <c r="A71" s="5" t="s">
        <v>16</v>
      </c>
      <c r="B71" s="3">
        <v>155</v>
      </c>
      <c r="C71" s="3">
        <v>30</v>
      </c>
      <c r="D71" s="13">
        <v>54</v>
      </c>
      <c r="E71" s="3">
        <v>0</v>
      </c>
      <c r="F71" s="16">
        <f>SUM(B71:E71)</f>
        <v>239</v>
      </c>
    </row>
    <row r="72" spans="1:9" x14ac:dyDescent="0.25">
      <c r="A72" s="5" t="s">
        <v>17</v>
      </c>
      <c r="B72" s="3">
        <v>65</v>
      </c>
      <c r="C72" s="3">
        <v>15</v>
      </c>
      <c r="D72" s="13">
        <v>45</v>
      </c>
      <c r="E72" s="3">
        <v>0</v>
      </c>
      <c r="F72" s="16">
        <f>SUM(B72:E72)</f>
        <v>125</v>
      </c>
    </row>
    <row r="73" spans="1:9" x14ac:dyDescent="0.25">
      <c r="A73" s="7" t="s">
        <v>0</v>
      </c>
      <c r="B73" s="49">
        <f>SUM(B68:B72)</f>
        <v>928</v>
      </c>
      <c r="C73" s="49">
        <f>SUM(C68:C72)</f>
        <v>364</v>
      </c>
      <c r="D73" s="49">
        <f>SUM(D68:D72)</f>
        <v>474</v>
      </c>
      <c r="E73" s="49">
        <f>SUM(E68:E72)</f>
        <v>0</v>
      </c>
      <c r="F73" s="17">
        <f>SUM(F68:F72)</f>
        <v>1766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0.15948275862068967</v>
      </c>
      <c r="C75" s="4">
        <f>C68/C73</f>
        <v>0.25</v>
      </c>
      <c r="D75" s="4">
        <f>D68/D73</f>
        <v>0.23417721518987342</v>
      </c>
      <c r="E75" s="4" t="e">
        <f>E68/E73</f>
        <v>#DIV/0!</v>
      </c>
    </row>
    <row r="76" spans="1:9" x14ac:dyDescent="0.25">
      <c r="A76" s="5" t="s">
        <v>14</v>
      </c>
      <c r="B76" s="4">
        <f>B69/B73</f>
        <v>0.21659482758620691</v>
      </c>
      <c r="C76" s="4">
        <f>C69/C73</f>
        <v>0.30494505494505497</v>
      </c>
      <c r="D76" s="4">
        <f>D69/D73</f>
        <v>0.27215189873417722</v>
      </c>
      <c r="E76" s="4" t="e">
        <f>E69/E73</f>
        <v>#DIV/0!</v>
      </c>
    </row>
    <row r="77" spans="1:9" x14ac:dyDescent="0.25">
      <c r="A77" s="5" t="s">
        <v>15</v>
      </c>
      <c r="B77" s="4">
        <f>B70/B73</f>
        <v>0.38685344827586204</v>
      </c>
      <c r="C77" s="4">
        <f>C70/C73</f>
        <v>0.32142857142857145</v>
      </c>
      <c r="D77" s="4">
        <f>D70/D73</f>
        <v>0.2848101265822785</v>
      </c>
      <c r="E77" s="4" t="e">
        <f>E70/E73</f>
        <v>#DIV/0!</v>
      </c>
    </row>
    <row r="78" spans="1:9" x14ac:dyDescent="0.25">
      <c r="A78" s="5" t="s">
        <v>16</v>
      </c>
      <c r="B78" s="4">
        <f>B71/B73</f>
        <v>0.16702586206896552</v>
      </c>
      <c r="C78" s="4">
        <f>C71/C73</f>
        <v>8.2417582417582416E-2</v>
      </c>
      <c r="D78" s="4">
        <f>D71/D73</f>
        <v>0.11392405063291139</v>
      </c>
      <c r="E78" s="4" t="e">
        <f>E71/E73</f>
        <v>#DIV/0!</v>
      </c>
    </row>
    <row r="79" spans="1:9" x14ac:dyDescent="0.25">
      <c r="A79" s="5" t="s">
        <v>17</v>
      </c>
      <c r="B79" s="4">
        <f>B72/B73</f>
        <v>7.0043103448275856E-2</v>
      </c>
      <c r="C79" s="4">
        <f>C72/C73</f>
        <v>4.1208791208791208E-2</v>
      </c>
      <c r="D79" s="4">
        <f>D72/D73</f>
        <v>9.49367088607595E-2</v>
      </c>
      <c r="E79" s="4" t="e">
        <f>E72/E73</f>
        <v>#DIV/0!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171</v>
      </c>
      <c r="C83" s="16">
        <v>0</v>
      </c>
      <c r="D83" s="16">
        <v>0</v>
      </c>
      <c r="E83" s="16">
        <v>0</v>
      </c>
      <c r="F83" s="16">
        <f>SUM(B83:E83)</f>
        <v>171</v>
      </c>
    </row>
    <row r="84" spans="1:6" x14ac:dyDescent="0.25">
      <c r="A84" s="15" t="s">
        <v>14</v>
      </c>
      <c r="B84" s="16">
        <v>388</v>
      </c>
      <c r="C84" s="16">
        <v>2</v>
      </c>
      <c r="D84" s="16">
        <v>0</v>
      </c>
      <c r="E84" s="16">
        <v>0</v>
      </c>
      <c r="F84" s="16">
        <f>SUM(B84:E84)</f>
        <v>390</v>
      </c>
    </row>
    <row r="85" spans="1:6" x14ac:dyDescent="0.25">
      <c r="A85" s="15" t="s">
        <v>15</v>
      </c>
      <c r="B85" s="16">
        <v>844</v>
      </c>
      <c r="C85" s="16">
        <v>0</v>
      </c>
      <c r="D85" s="16">
        <v>0</v>
      </c>
      <c r="E85" s="16">
        <v>1</v>
      </c>
      <c r="F85" s="16">
        <f>SUM(B85:E85)</f>
        <v>845</v>
      </c>
    </row>
    <row r="86" spans="1:6" x14ac:dyDescent="0.25">
      <c r="A86" s="15" t="s">
        <v>16</v>
      </c>
      <c r="B86" s="16">
        <v>285</v>
      </c>
      <c r="C86" s="16">
        <v>0</v>
      </c>
      <c r="D86" s="16">
        <v>0</v>
      </c>
      <c r="E86" s="16">
        <v>0</v>
      </c>
      <c r="F86" s="16">
        <f>SUM(B86:E86)</f>
        <v>285</v>
      </c>
    </row>
    <row r="87" spans="1:6" x14ac:dyDescent="0.25">
      <c r="A87" s="15" t="s">
        <v>17</v>
      </c>
      <c r="B87" s="16">
        <v>88</v>
      </c>
      <c r="C87" s="16">
        <v>0</v>
      </c>
      <c r="D87" s="16">
        <v>0</v>
      </c>
      <c r="E87" s="16">
        <v>1</v>
      </c>
      <c r="F87" s="16">
        <f>SUM(B87:E87)</f>
        <v>89</v>
      </c>
    </row>
    <row r="88" spans="1:6" x14ac:dyDescent="0.25">
      <c r="A88" s="17" t="s">
        <v>0</v>
      </c>
      <c r="B88" s="49">
        <f>SUM(B83:B87)</f>
        <v>1776</v>
      </c>
      <c r="C88" s="49">
        <f>SUM(C83:C87)</f>
        <v>2</v>
      </c>
      <c r="D88" s="49">
        <f>SUM(D83:D87)</f>
        <v>0</v>
      </c>
      <c r="E88" s="49">
        <f>SUM(E83:E87)</f>
        <v>2</v>
      </c>
      <c r="F88" s="17">
        <f>SUM(F83:F87)</f>
        <v>1780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9.6283783783783786E-2</v>
      </c>
      <c r="C90" s="19">
        <f>C83/C88</f>
        <v>0</v>
      </c>
      <c r="D90" s="19" t="e">
        <f>D83/D88</f>
        <v>#DIV/0!</v>
      </c>
      <c r="E90" s="19">
        <f>E83/E88</f>
        <v>0</v>
      </c>
      <c r="F90" s="14"/>
    </row>
    <row r="91" spans="1:6" x14ac:dyDescent="0.25">
      <c r="A91" s="15" t="s">
        <v>14</v>
      </c>
      <c r="B91" s="19">
        <f>B84/B88</f>
        <v>0.21846846846846846</v>
      </c>
      <c r="C91" s="19">
        <f>C84/C88</f>
        <v>1</v>
      </c>
      <c r="D91" s="19" t="e">
        <f>D84/D88</f>
        <v>#DIV/0!</v>
      </c>
      <c r="E91" s="19">
        <f>E84/E88</f>
        <v>0</v>
      </c>
      <c r="F91" s="14"/>
    </row>
    <row r="92" spans="1:6" x14ac:dyDescent="0.25">
      <c r="A92" s="15" t="s">
        <v>15</v>
      </c>
      <c r="B92" s="19">
        <f>B85/B88</f>
        <v>0.4752252252252252</v>
      </c>
      <c r="C92" s="19">
        <f>C85/C88</f>
        <v>0</v>
      </c>
      <c r="D92" s="19" t="e">
        <f>D85/D88</f>
        <v>#DIV/0!</v>
      </c>
      <c r="E92" s="19">
        <f>E85/E88</f>
        <v>0.5</v>
      </c>
      <c r="F92" s="14"/>
    </row>
    <row r="93" spans="1:6" x14ac:dyDescent="0.25">
      <c r="A93" s="15" t="s">
        <v>16</v>
      </c>
      <c r="B93" s="19">
        <f>B86/B88</f>
        <v>0.16047297297297297</v>
      </c>
      <c r="C93" s="19">
        <f>C86/C88</f>
        <v>0</v>
      </c>
      <c r="D93" s="19" t="e">
        <f>D86/D88</f>
        <v>#DIV/0!</v>
      </c>
      <c r="E93" s="19">
        <f>E86/E88</f>
        <v>0</v>
      </c>
      <c r="F93" s="14"/>
    </row>
    <row r="94" spans="1:6" x14ac:dyDescent="0.25">
      <c r="A94" s="15" t="s">
        <v>17</v>
      </c>
      <c r="B94" s="19">
        <f>B87/B88</f>
        <v>4.954954954954955E-2</v>
      </c>
      <c r="C94" s="19">
        <f>C87/C88</f>
        <v>0</v>
      </c>
      <c r="D94" s="19" t="e">
        <f>D87/D88</f>
        <v>#DIV/0!</v>
      </c>
      <c r="E94" s="19">
        <f>E87/E88</f>
        <v>0.5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350</v>
      </c>
      <c r="C97" s="16">
        <v>0</v>
      </c>
      <c r="D97" s="16">
        <v>0</v>
      </c>
      <c r="E97" s="16">
        <v>0</v>
      </c>
      <c r="F97" s="16">
        <f>SUM(B97:E97)</f>
        <v>350</v>
      </c>
    </row>
    <row r="98" spans="1:6" x14ac:dyDescent="0.25">
      <c r="A98" s="15" t="s">
        <v>14</v>
      </c>
      <c r="B98" s="16">
        <v>441</v>
      </c>
      <c r="C98" s="16">
        <v>0</v>
      </c>
      <c r="D98" s="16">
        <v>0</v>
      </c>
      <c r="E98" s="16">
        <v>0</v>
      </c>
      <c r="F98" s="16">
        <f>SUM(B98:E98)</f>
        <v>441</v>
      </c>
    </row>
    <row r="99" spans="1:6" x14ac:dyDescent="0.25">
      <c r="A99" s="15" t="s">
        <v>15</v>
      </c>
      <c r="B99" s="16">
        <v>611</v>
      </c>
      <c r="C99" s="16">
        <v>0</v>
      </c>
      <c r="D99" s="16">
        <v>0</v>
      </c>
      <c r="E99" s="16">
        <v>0</v>
      </c>
      <c r="F99" s="16">
        <f>SUM(B99:E99)</f>
        <v>611</v>
      </c>
    </row>
    <row r="100" spans="1:6" x14ac:dyDescent="0.25">
      <c r="A100" s="15" t="s">
        <v>16</v>
      </c>
      <c r="B100" s="16">
        <v>239</v>
      </c>
      <c r="C100" s="16">
        <v>0</v>
      </c>
      <c r="D100" s="16">
        <v>0</v>
      </c>
      <c r="E100" s="16">
        <v>0</v>
      </c>
      <c r="F100" s="16">
        <f>SUM(B100:E100)</f>
        <v>239</v>
      </c>
    </row>
    <row r="101" spans="1:6" x14ac:dyDescent="0.25">
      <c r="A101" s="15" t="s">
        <v>17</v>
      </c>
      <c r="B101" s="16">
        <v>123</v>
      </c>
      <c r="C101" s="16">
        <v>0</v>
      </c>
      <c r="D101" s="16">
        <v>0</v>
      </c>
      <c r="E101" s="16">
        <v>2</v>
      </c>
      <c r="F101" s="16">
        <f>SUM(B101:E101)</f>
        <v>125</v>
      </c>
    </row>
    <row r="102" spans="1:6" x14ac:dyDescent="0.25">
      <c r="A102" s="17" t="s">
        <v>0</v>
      </c>
      <c r="B102" s="49">
        <f>SUM(B97:B101)</f>
        <v>1764</v>
      </c>
      <c r="C102" s="49">
        <f>SUM(C97:C101)</f>
        <v>0</v>
      </c>
      <c r="D102" s="49">
        <f>SUM(D97:D101)</f>
        <v>0</v>
      </c>
      <c r="E102" s="49">
        <f>SUM(E97:E101)</f>
        <v>2</v>
      </c>
      <c r="F102" s="17">
        <f>SUM(F97:F101)</f>
        <v>1766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0.1984126984126984</v>
      </c>
      <c r="C104" s="19" t="e">
        <f>C97/C102</f>
        <v>#DIV/0!</v>
      </c>
      <c r="D104" s="19" t="e">
        <f>D97/D102</f>
        <v>#DIV/0!</v>
      </c>
      <c r="E104" s="19">
        <f>E97/E102</f>
        <v>0</v>
      </c>
      <c r="F104" s="14"/>
    </row>
    <row r="105" spans="1:6" x14ac:dyDescent="0.25">
      <c r="A105" s="15" t="s">
        <v>14</v>
      </c>
      <c r="B105" s="19">
        <f>B98/B102</f>
        <v>0.25</v>
      </c>
      <c r="C105" s="19" t="e">
        <f>C98/C102</f>
        <v>#DIV/0!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15</v>
      </c>
      <c r="B106" s="19">
        <f>B99/B102</f>
        <v>0.34637188208616781</v>
      </c>
      <c r="C106" s="19" t="e">
        <f>C99/C102</f>
        <v>#DIV/0!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16</v>
      </c>
      <c r="B107" s="19">
        <f>B100/B102</f>
        <v>0.1354875283446712</v>
      </c>
      <c r="C107" s="19" t="e">
        <f>C100/C102</f>
        <v>#DIV/0!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17</v>
      </c>
      <c r="B108" s="19">
        <f>B101/B102</f>
        <v>6.9727891156462579E-2</v>
      </c>
      <c r="C108" s="19" t="e">
        <f>C101/C102</f>
        <v>#DIV/0!</v>
      </c>
      <c r="D108" s="19" t="e">
        <f>D101/D102</f>
        <v>#DIV/0!</v>
      </c>
      <c r="E108" s="19">
        <f>E101/E102</f>
        <v>1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129</v>
      </c>
      <c r="C112" s="16">
        <v>28</v>
      </c>
      <c r="D112" s="16">
        <v>11</v>
      </c>
      <c r="E112" s="16">
        <v>2</v>
      </c>
      <c r="F112" s="16">
        <f>SUM(B112:E112)</f>
        <v>170</v>
      </c>
    </row>
    <row r="113" spans="1:6" x14ac:dyDescent="0.25">
      <c r="A113" s="15" t="s">
        <v>14</v>
      </c>
      <c r="B113" s="16">
        <v>197</v>
      </c>
      <c r="C113" s="16">
        <v>137</v>
      </c>
      <c r="D113" s="16">
        <v>51</v>
      </c>
      <c r="E113" s="16">
        <v>5</v>
      </c>
      <c r="F113" s="16">
        <f>SUM(B113:E113)</f>
        <v>390</v>
      </c>
    </row>
    <row r="114" spans="1:6" x14ac:dyDescent="0.25">
      <c r="A114" s="15" t="s">
        <v>15</v>
      </c>
      <c r="B114" s="16">
        <v>218</v>
      </c>
      <c r="C114" s="16">
        <v>370</v>
      </c>
      <c r="D114" s="16">
        <v>221</v>
      </c>
      <c r="E114" s="16">
        <v>35</v>
      </c>
      <c r="F114" s="16">
        <f>SUM(B114:E114)</f>
        <v>844</v>
      </c>
    </row>
    <row r="115" spans="1:6" x14ac:dyDescent="0.25">
      <c r="A115" s="15" t="s">
        <v>16</v>
      </c>
      <c r="B115" s="16">
        <v>74</v>
      </c>
      <c r="C115" s="16">
        <v>102</v>
      </c>
      <c r="D115" s="16">
        <v>86</v>
      </c>
      <c r="E115" s="16">
        <v>23</v>
      </c>
      <c r="F115" s="16">
        <f>SUM(B115:E115)</f>
        <v>285</v>
      </c>
    </row>
    <row r="116" spans="1:6" x14ac:dyDescent="0.25">
      <c r="A116" s="15" t="s">
        <v>17</v>
      </c>
      <c r="B116" s="16">
        <v>33</v>
      </c>
      <c r="C116" s="16">
        <v>19</v>
      </c>
      <c r="D116" s="16">
        <v>27</v>
      </c>
      <c r="E116" s="16">
        <v>10</v>
      </c>
      <c r="F116" s="16">
        <f>SUM(B116:E116)</f>
        <v>89</v>
      </c>
    </row>
    <row r="117" spans="1:6" x14ac:dyDescent="0.25">
      <c r="A117" s="21" t="s">
        <v>0</v>
      </c>
      <c r="B117" s="49">
        <f>SUM(B112:B116)</f>
        <v>651</v>
      </c>
      <c r="C117" s="49">
        <f>SUM(C112:C116)</f>
        <v>656</v>
      </c>
      <c r="D117" s="49">
        <f>SUM(D112:D116)</f>
        <v>396</v>
      </c>
      <c r="E117" s="49">
        <f>SUM(E112:E116)</f>
        <v>75</v>
      </c>
      <c r="F117" s="17">
        <f>SUM(F112:F116)</f>
        <v>1778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0.19815668202764977</v>
      </c>
      <c r="C119" s="19">
        <f>C112/C117</f>
        <v>4.2682926829268296E-2</v>
      </c>
      <c r="D119" s="19">
        <f>D112/D117</f>
        <v>2.7777777777777776E-2</v>
      </c>
      <c r="E119" s="19">
        <f>E112/E117</f>
        <v>2.6666666666666668E-2</v>
      </c>
      <c r="F119" s="14"/>
    </row>
    <row r="120" spans="1:6" x14ac:dyDescent="0.25">
      <c r="A120" s="15" t="s">
        <v>14</v>
      </c>
      <c r="B120" s="19">
        <f>B113/B117</f>
        <v>0.30261136712749614</v>
      </c>
      <c r="C120" s="19">
        <f>C113/C117</f>
        <v>0.20884146341463414</v>
      </c>
      <c r="D120" s="19">
        <f>D113/D117</f>
        <v>0.12878787878787878</v>
      </c>
      <c r="E120" s="19">
        <f>E113/E117</f>
        <v>6.6666666666666666E-2</v>
      </c>
      <c r="F120" s="14"/>
    </row>
    <row r="121" spans="1:6" x14ac:dyDescent="0.25">
      <c r="A121" s="15" t="s">
        <v>15</v>
      </c>
      <c r="B121" s="19">
        <f>B114/B117</f>
        <v>0.3348694316436252</v>
      </c>
      <c r="C121" s="19">
        <f>C114/C117</f>
        <v>0.56402439024390238</v>
      </c>
      <c r="D121" s="19">
        <f>D114/D117</f>
        <v>0.55808080808080807</v>
      </c>
      <c r="E121" s="19">
        <f>E114/E117</f>
        <v>0.46666666666666667</v>
      </c>
      <c r="F121" s="14"/>
    </row>
    <row r="122" spans="1:6" x14ac:dyDescent="0.25">
      <c r="A122" s="15" t="s">
        <v>16</v>
      </c>
      <c r="B122" s="19">
        <f>B115/B117</f>
        <v>0.11367127496159754</v>
      </c>
      <c r="C122" s="19">
        <f>C115/C117</f>
        <v>0.15548780487804878</v>
      </c>
      <c r="D122" s="19">
        <f>D115/D117</f>
        <v>0.21717171717171718</v>
      </c>
      <c r="E122" s="19">
        <f>E115/E117</f>
        <v>0.30666666666666664</v>
      </c>
      <c r="F122" s="14"/>
    </row>
    <row r="123" spans="1:6" x14ac:dyDescent="0.25">
      <c r="A123" s="15" t="s">
        <v>17</v>
      </c>
      <c r="B123" s="19">
        <f>B116/B117</f>
        <v>5.0691244239631339E-2</v>
      </c>
      <c r="C123" s="19">
        <f>C116/C117</f>
        <v>2.8963414634146343E-2</v>
      </c>
      <c r="D123" s="19">
        <f>D116/D117</f>
        <v>6.8181818181818177E-2</v>
      </c>
      <c r="E123" s="19">
        <f>E116/E117</f>
        <v>0.13333333333333333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166</v>
      </c>
      <c r="C125" s="16">
        <v>135</v>
      </c>
      <c r="D125" s="16">
        <v>47</v>
      </c>
      <c r="E125" s="16">
        <v>2</v>
      </c>
      <c r="F125" s="16">
        <f>SUM(B125:E125)</f>
        <v>350</v>
      </c>
    </row>
    <row r="126" spans="1:6" x14ac:dyDescent="0.25">
      <c r="A126" s="15" t="s">
        <v>14</v>
      </c>
      <c r="B126" s="16">
        <v>109</v>
      </c>
      <c r="C126" s="16">
        <v>208</v>
      </c>
      <c r="D126" s="16">
        <v>111</v>
      </c>
      <c r="E126" s="16">
        <v>13</v>
      </c>
      <c r="F126" s="16">
        <f>SUM(B126:E126)</f>
        <v>441</v>
      </c>
    </row>
    <row r="127" spans="1:6" x14ac:dyDescent="0.25">
      <c r="A127" s="15" t="s">
        <v>15</v>
      </c>
      <c r="B127" s="16">
        <v>96</v>
      </c>
      <c r="C127" s="16">
        <v>253</v>
      </c>
      <c r="D127" s="16">
        <v>202</v>
      </c>
      <c r="E127" s="16">
        <v>58</v>
      </c>
      <c r="F127" s="16">
        <f>SUM(B127:E127)</f>
        <v>609</v>
      </c>
    </row>
    <row r="128" spans="1:6" x14ac:dyDescent="0.25">
      <c r="A128" s="15" t="s">
        <v>16</v>
      </c>
      <c r="B128" s="16">
        <v>53</v>
      </c>
      <c r="C128" s="16">
        <v>93</v>
      </c>
      <c r="D128" s="16">
        <v>73</v>
      </c>
      <c r="E128" s="16">
        <v>20</v>
      </c>
      <c r="F128" s="16">
        <f>SUM(B128:E128)</f>
        <v>239</v>
      </c>
    </row>
    <row r="129" spans="1:6" x14ac:dyDescent="0.25">
      <c r="A129" s="15" t="s">
        <v>17</v>
      </c>
      <c r="B129" s="16">
        <v>36</v>
      </c>
      <c r="C129" s="16">
        <v>45</v>
      </c>
      <c r="D129" s="16">
        <v>33</v>
      </c>
      <c r="E129" s="16">
        <v>11</v>
      </c>
      <c r="F129" s="16">
        <f>SUM(B129:E129)</f>
        <v>125</v>
      </c>
    </row>
    <row r="130" spans="1:6" x14ac:dyDescent="0.25">
      <c r="A130" s="21" t="s">
        <v>0</v>
      </c>
      <c r="B130" s="49">
        <f>SUM(B125:B129)</f>
        <v>460</v>
      </c>
      <c r="C130" s="49">
        <f>SUM(C125:C129)</f>
        <v>734</v>
      </c>
      <c r="D130" s="49">
        <f>SUM(D125:D129)</f>
        <v>466</v>
      </c>
      <c r="E130" s="49">
        <f>SUM(E125:E129)</f>
        <v>104</v>
      </c>
      <c r="F130" s="17">
        <f>SUM(F125:F129)</f>
        <v>1764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0.36086956521739133</v>
      </c>
      <c r="C132" s="19">
        <f>C125/C130</f>
        <v>0.18392370572207084</v>
      </c>
      <c r="D132" s="19">
        <f>D125/D130</f>
        <v>0.10085836909871244</v>
      </c>
      <c r="E132" s="19">
        <f>E125/E130</f>
        <v>1.9230769230769232E-2</v>
      </c>
      <c r="F132" s="14"/>
    </row>
    <row r="133" spans="1:6" x14ac:dyDescent="0.25">
      <c r="A133" s="15" t="s">
        <v>14</v>
      </c>
      <c r="B133" s="19">
        <f>B126/B130</f>
        <v>0.23695652173913043</v>
      </c>
      <c r="C133" s="19">
        <f>C126/C130</f>
        <v>0.28337874659400547</v>
      </c>
      <c r="D133" s="19">
        <f>D126/D130</f>
        <v>0.23819742489270387</v>
      </c>
      <c r="E133" s="19">
        <f>E126/E130</f>
        <v>0.125</v>
      </c>
      <c r="F133" s="14"/>
    </row>
    <row r="134" spans="1:6" x14ac:dyDescent="0.25">
      <c r="A134" s="15" t="s">
        <v>15</v>
      </c>
      <c r="B134" s="19">
        <f>B127/B130</f>
        <v>0.20869565217391303</v>
      </c>
      <c r="C134" s="19">
        <f>C127/C130</f>
        <v>0.34468664850136238</v>
      </c>
      <c r="D134" s="19">
        <f>D127/D130</f>
        <v>0.4334763948497854</v>
      </c>
      <c r="E134" s="19">
        <f>E127/E130</f>
        <v>0.55769230769230771</v>
      </c>
      <c r="F134" s="14"/>
    </row>
    <row r="135" spans="1:6" x14ac:dyDescent="0.25">
      <c r="A135" s="15" t="s">
        <v>16</v>
      </c>
      <c r="B135" s="19">
        <f>B128/B130</f>
        <v>0.11521739130434783</v>
      </c>
      <c r="C135" s="19">
        <f>C128/C130</f>
        <v>0.12670299727520437</v>
      </c>
      <c r="D135" s="19">
        <f>D128/D130</f>
        <v>0.15665236051502146</v>
      </c>
      <c r="E135" s="19">
        <f>E128/E130</f>
        <v>0.19230769230769232</v>
      </c>
      <c r="F135" s="14"/>
    </row>
    <row r="136" spans="1:6" x14ac:dyDescent="0.25">
      <c r="A136" s="15" t="s">
        <v>17</v>
      </c>
      <c r="B136" s="19">
        <f>B129/B130</f>
        <v>7.8260869565217397E-2</v>
      </c>
      <c r="C136" s="19">
        <f>C129/C130</f>
        <v>6.1307901907356951E-2</v>
      </c>
      <c r="D136" s="19">
        <f>D129/D130</f>
        <v>7.0815450643776826E-2</v>
      </c>
      <c r="E136" s="19">
        <f>E129/E130</f>
        <v>0.10576923076923077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69</v>
      </c>
      <c r="C140" s="16">
        <v>12</v>
      </c>
      <c r="D140" s="16">
        <v>31</v>
      </c>
      <c r="E140" s="23">
        <v>59</v>
      </c>
      <c r="F140" s="16">
        <f>SUM(B140:E140)</f>
        <v>171</v>
      </c>
    </row>
    <row r="141" spans="1:6" x14ac:dyDescent="0.25">
      <c r="A141" s="15" t="s">
        <v>14</v>
      </c>
      <c r="B141" s="16">
        <v>68</v>
      </c>
      <c r="C141" s="16">
        <v>53</v>
      </c>
      <c r="D141" s="16">
        <v>106</v>
      </c>
      <c r="E141" s="23">
        <v>163</v>
      </c>
      <c r="F141" s="16">
        <f>SUM(B141:E141)</f>
        <v>390</v>
      </c>
    </row>
    <row r="142" spans="1:6" x14ac:dyDescent="0.25">
      <c r="A142" s="15" t="s">
        <v>15</v>
      </c>
      <c r="B142" s="16">
        <v>94</v>
      </c>
      <c r="C142" s="16">
        <v>123</v>
      </c>
      <c r="D142" s="16">
        <v>182</v>
      </c>
      <c r="E142" s="23">
        <v>446</v>
      </c>
      <c r="F142" s="16">
        <f>SUM(B142:E142)</f>
        <v>845</v>
      </c>
    </row>
    <row r="143" spans="1:6" x14ac:dyDescent="0.25">
      <c r="A143" s="15" t="s">
        <v>16</v>
      </c>
      <c r="B143" s="16">
        <v>28</v>
      </c>
      <c r="C143" s="16">
        <v>31</v>
      </c>
      <c r="D143" s="16">
        <v>48</v>
      </c>
      <c r="E143" s="23">
        <v>178</v>
      </c>
      <c r="F143" s="16">
        <f>SUM(B143:E143)</f>
        <v>285</v>
      </c>
    </row>
    <row r="144" spans="1:6" x14ac:dyDescent="0.25">
      <c r="A144" s="15" t="s">
        <v>17</v>
      </c>
      <c r="B144" s="16">
        <v>16</v>
      </c>
      <c r="C144" s="16">
        <v>2</v>
      </c>
      <c r="D144" s="16">
        <v>12</v>
      </c>
      <c r="E144" s="23">
        <v>59</v>
      </c>
      <c r="F144" s="16">
        <f>SUM(B144:E144)</f>
        <v>89</v>
      </c>
    </row>
    <row r="145" spans="1:6" x14ac:dyDescent="0.25">
      <c r="A145" s="21" t="s">
        <v>0</v>
      </c>
      <c r="B145" s="49">
        <f>SUM(B140:B144)</f>
        <v>275</v>
      </c>
      <c r="C145" s="49">
        <f>SUM(C140:C144)</f>
        <v>221</v>
      </c>
      <c r="D145" s="49">
        <f>SUM(D140:D144)</f>
        <v>379</v>
      </c>
      <c r="E145" s="49">
        <f>SUM(E140:E144)</f>
        <v>905</v>
      </c>
      <c r="F145" s="17">
        <f>SUM(F140:F144)</f>
        <v>1780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0.25090909090909091</v>
      </c>
      <c r="C147" s="19">
        <f>C140/C145</f>
        <v>5.4298642533936653E-2</v>
      </c>
      <c r="D147" s="19">
        <f>D140/D145</f>
        <v>8.1794195250659632E-2</v>
      </c>
      <c r="E147" s="19">
        <f>E140/E145</f>
        <v>6.5193370165745862E-2</v>
      </c>
      <c r="F147" s="14"/>
    </row>
    <row r="148" spans="1:6" x14ac:dyDescent="0.25">
      <c r="A148" s="15" t="s">
        <v>14</v>
      </c>
      <c r="B148" s="19">
        <f>B141/B145</f>
        <v>0.24727272727272728</v>
      </c>
      <c r="C148" s="19">
        <f>C141/C145</f>
        <v>0.23981900452488689</v>
      </c>
      <c r="D148" s="19">
        <f>D141/D145</f>
        <v>0.27968337730870713</v>
      </c>
      <c r="E148" s="19">
        <f>E141/E145</f>
        <v>0.18011049723756906</v>
      </c>
      <c r="F148" s="14"/>
    </row>
    <row r="149" spans="1:6" x14ac:dyDescent="0.25">
      <c r="A149" s="15" t="s">
        <v>15</v>
      </c>
      <c r="B149" s="19">
        <f>B142/B145</f>
        <v>0.3418181818181818</v>
      </c>
      <c r="C149" s="19">
        <f>C142/C145</f>
        <v>0.5565610859728507</v>
      </c>
      <c r="D149" s="19">
        <f>D142/D145</f>
        <v>0.48021108179419525</v>
      </c>
      <c r="E149" s="19">
        <f>E142/E145</f>
        <v>0.49281767955801103</v>
      </c>
      <c r="F149" s="14"/>
    </row>
    <row r="150" spans="1:6" x14ac:dyDescent="0.25">
      <c r="A150" s="15" t="s">
        <v>16</v>
      </c>
      <c r="B150" s="19">
        <f>B143/B145</f>
        <v>0.10181818181818182</v>
      </c>
      <c r="C150" s="19">
        <f>C143/C145</f>
        <v>0.14027149321266968</v>
      </c>
      <c r="D150" s="19">
        <f>D143/D145</f>
        <v>0.12664907651715041</v>
      </c>
      <c r="E150" s="19">
        <f>E143/E145</f>
        <v>0.19668508287292819</v>
      </c>
      <c r="F150" s="14"/>
    </row>
    <row r="151" spans="1:6" x14ac:dyDescent="0.25">
      <c r="A151" s="15" t="s">
        <v>17</v>
      </c>
      <c r="B151" s="19">
        <f>B144/B145</f>
        <v>5.8181818181818182E-2</v>
      </c>
      <c r="C151" s="19">
        <f>C144/C145</f>
        <v>9.0497737556561094E-3</v>
      </c>
      <c r="D151" s="19">
        <f>D144/D145</f>
        <v>3.1662269129287601E-2</v>
      </c>
      <c r="E151" s="19">
        <f>E144/E145</f>
        <v>6.5193370165745862E-2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137</v>
      </c>
      <c r="C153" s="16">
        <v>49</v>
      </c>
      <c r="D153" s="16">
        <v>64</v>
      </c>
      <c r="E153" s="23">
        <v>100</v>
      </c>
      <c r="F153" s="16">
        <f>SUM(B153:E153)</f>
        <v>350</v>
      </c>
    </row>
    <row r="154" spans="1:6" x14ac:dyDescent="0.25">
      <c r="A154" s="15" t="s">
        <v>14</v>
      </c>
      <c r="B154" s="16">
        <v>37</v>
      </c>
      <c r="C154" s="16">
        <v>63</v>
      </c>
      <c r="D154" s="16">
        <v>126</v>
      </c>
      <c r="E154" s="23">
        <v>215</v>
      </c>
      <c r="F154" s="16">
        <f>SUM(B154:E154)</f>
        <v>441</v>
      </c>
    </row>
    <row r="155" spans="1:6" x14ac:dyDescent="0.25">
      <c r="A155" s="15" t="s">
        <v>15</v>
      </c>
      <c r="B155" s="16">
        <v>57</v>
      </c>
      <c r="C155" s="16">
        <v>83</v>
      </c>
      <c r="D155" s="16">
        <v>120</v>
      </c>
      <c r="E155" s="23">
        <v>351</v>
      </c>
      <c r="F155" s="16">
        <f>SUM(B155:E155)</f>
        <v>611</v>
      </c>
    </row>
    <row r="156" spans="1:6" x14ac:dyDescent="0.25">
      <c r="A156" s="15" t="s">
        <v>16</v>
      </c>
      <c r="B156" s="16">
        <v>18</v>
      </c>
      <c r="C156" s="16">
        <v>19</v>
      </c>
      <c r="D156" s="16">
        <v>39</v>
      </c>
      <c r="E156" s="23">
        <v>163</v>
      </c>
      <c r="F156" s="16">
        <f>SUM(B156:E156)</f>
        <v>239</v>
      </c>
    </row>
    <row r="157" spans="1:6" x14ac:dyDescent="0.25">
      <c r="A157" s="15" t="s">
        <v>17</v>
      </c>
      <c r="B157" s="16">
        <v>9</v>
      </c>
      <c r="C157" s="16">
        <v>9</v>
      </c>
      <c r="D157" s="16">
        <v>13</v>
      </c>
      <c r="E157" s="23">
        <v>94</v>
      </c>
      <c r="F157" s="16">
        <f>SUM(B157:E157)</f>
        <v>125</v>
      </c>
    </row>
    <row r="158" spans="1:6" x14ac:dyDescent="0.25">
      <c r="A158" s="21" t="s">
        <v>0</v>
      </c>
      <c r="B158" s="49">
        <f>SUM(B153:B157)</f>
        <v>258</v>
      </c>
      <c r="C158" s="49">
        <f>SUM(C153:C157)</f>
        <v>223</v>
      </c>
      <c r="D158" s="49">
        <f>SUM(D153:D157)</f>
        <v>362</v>
      </c>
      <c r="E158" s="49">
        <f>SUM(E153:E157)</f>
        <v>923</v>
      </c>
      <c r="F158" s="17">
        <f>SUM(F153:F157)</f>
        <v>1766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0.53100775193798455</v>
      </c>
      <c r="C160" s="19">
        <f>C153/C158</f>
        <v>0.21973094170403587</v>
      </c>
      <c r="D160" s="19">
        <f>D153/D158</f>
        <v>0.17679558011049723</v>
      </c>
      <c r="E160" s="19">
        <f>E153/E158</f>
        <v>0.10834236186348863</v>
      </c>
      <c r="F160" s="14"/>
    </row>
    <row r="161" spans="1:6" x14ac:dyDescent="0.25">
      <c r="A161" s="15" t="s">
        <v>14</v>
      </c>
      <c r="B161" s="19">
        <f>B154/B158</f>
        <v>0.1434108527131783</v>
      </c>
      <c r="C161" s="19">
        <f>C154/C158</f>
        <v>0.28251121076233182</v>
      </c>
      <c r="D161" s="19">
        <f>D154/D158</f>
        <v>0.34806629834254144</v>
      </c>
      <c r="E161" s="19">
        <f>E154/E158</f>
        <v>0.23293607800650054</v>
      </c>
      <c r="F161" s="14"/>
    </row>
    <row r="162" spans="1:6" x14ac:dyDescent="0.25">
      <c r="A162" s="15" t="s">
        <v>15</v>
      </c>
      <c r="B162" s="19">
        <f>B155/B158</f>
        <v>0.22093023255813954</v>
      </c>
      <c r="C162" s="19">
        <f>C155/C158</f>
        <v>0.37219730941704038</v>
      </c>
      <c r="D162" s="19">
        <f>D155/D158</f>
        <v>0.33149171270718231</v>
      </c>
      <c r="E162" s="19">
        <f>E155/E158</f>
        <v>0.38028169014084506</v>
      </c>
      <c r="F162" s="14"/>
    </row>
    <row r="163" spans="1:6" x14ac:dyDescent="0.25">
      <c r="A163" s="15" t="s">
        <v>16</v>
      </c>
      <c r="B163" s="19">
        <f>B156/B158</f>
        <v>6.9767441860465115E-2</v>
      </c>
      <c r="C163" s="19">
        <f>C156/C158</f>
        <v>8.520179372197309E-2</v>
      </c>
      <c r="D163" s="19">
        <f>D156/D158</f>
        <v>0.10773480662983426</v>
      </c>
      <c r="E163" s="19">
        <f>E156/E158</f>
        <v>0.17659804983748645</v>
      </c>
      <c r="F163" s="14"/>
    </row>
    <row r="164" spans="1:6" x14ac:dyDescent="0.25">
      <c r="A164" s="15" t="s">
        <v>17</v>
      </c>
      <c r="B164" s="19">
        <f>B157/B158</f>
        <v>3.4883720930232558E-2</v>
      </c>
      <c r="C164" s="19">
        <f>C157/C158</f>
        <v>4.0358744394618833E-2</v>
      </c>
      <c r="D164" s="19">
        <f>D157/D158</f>
        <v>3.591160220994475E-2</v>
      </c>
      <c r="E164" s="19">
        <f>E157/E158</f>
        <v>0.10184182015167931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64</v>
      </c>
      <c r="C168" s="16">
        <v>57</v>
      </c>
      <c r="D168" s="16">
        <v>47</v>
      </c>
      <c r="E168" s="23">
        <v>3</v>
      </c>
      <c r="F168" s="16">
        <f>SUM(B168:E168)</f>
        <v>171</v>
      </c>
    </row>
    <row r="169" spans="1:6" x14ac:dyDescent="0.25">
      <c r="A169" s="15" t="s">
        <v>14</v>
      </c>
      <c r="B169" s="16">
        <v>70</v>
      </c>
      <c r="C169" s="16">
        <v>147</v>
      </c>
      <c r="D169" s="16">
        <v>159</v>
      </c>
      <c r="E169" s="23">
        <v>14</v>
      </c>
      <c r="F169" s="16">
        <f>SUM(B169:E169)</f>
        <v>390</v>
      </c>
    </row>
    <row r="170" spans="1:6" x14ac:dyDescent="0.25">
      <c r="A170" s="15" t="s">
        <v>15</v>
      </c>
      <c r="B170" s="16">
        <v>68</v>
      </c>
      <c r="C170" s="16">
        <v>250</v>
      </c>
      <c r="D170" s="16">
        <v>437</v>
      </c>
      <c r="E170" s="23">
        <v>90</v>
      </c>
      <c r="F170" s="16">
        <f>SUM(B170:E170)</f>
        <v>845</v>
      </c>
    </row>
    <row r="171" spans="1:6" x14ac:dyDescent="0.25">
      <c r="A171" s="15" t="s">
        <v>16</v>
      </c>
      <c r="B171" s="16">
        <v>21</v>
      </c>
      <c r="C171" s="16">
        <v>73</v>
      </c>
      <c r="D171" s="16">
        <v>142</v>
      </c>
      <c r="E171" s="23">
        <v>49</v>
      </c>
      <c r="F171" s="16">
        <f>SUM(B171:E171)</f>
        <v>285</v>
      </c>
    </row>
    <row r="172" spans="1:6" x14ac:dyDescent="0.25">
      <c r="A172" s="15" t="s">
        <v>17</v>
      </c>
      <c r="B172" s="16">
        <v>15</v>
      </c>
      <c r="C172" s="16">
        <v>16</v>
      </c>
      <c r="D172" s="16">
        <v>37</v>
      </c>
      <c r="E172" s="23">
        <v>21</v>
      </c>
      <c r="F172" s="16">
        <f>SUM(B172:E172)</f>
        <v>89</v>
      </c>
    </row>
    <row r="173" spans="1:6" x14ac:dyDescent="0.25">
      <c r="A173" s="21" t="s">
        <v>0</v>
      </c>
      <c r="B173" s="49">
        <f>SUM(B168:B172)</f>
        <v>238</v>
      </c>
      <c r="C173" s="49">
        <f>SUM(C168:C172)</f>
        <v>543</v>
      </c>
      <c r="D173" s="49">
        <f>SUM(D168:D172)</f>
        <v>822</v>
      </c>
      <c r="E173" s="49">
        <f>SUM(E168:E172)</f>
        <v>177</v>
      </c>
      <c r="F173" s="17">
        <f>SUM(F168:F172)</f>
        <v>1780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0.26890756302521007</v>
      </c>
      <c r="C175" s="19">
        <f>C168/C173</f>
        <v>0.10497237569060773</v>
      </c>
      <c r="D175" s="19">
        <f>D168/D173</f>
        <v>5.7177615571776155E-2</v>
      </c>
      <c r="E175" s="19">
        <f>E168/E173</f>
        <v>1.6949152542372881E-2</v>
      </c>
      <c r="F175" s="14"/>
    </row>
    <row r="176" spans="1:6" x14ac:dyDescent="0.25">
      <c r="A176" s="15" t="s">
        <v>14</v>
      </c>
      <c r="B176" s="19">
        <f>B169/B173</f>
        <v>0.29411764705882354</v>
      </c>
      <c r="C176" s="19">
        <f>C169/C173</f>
        <v>0.27071823204419887</v>
      </c>
      <c r="D176" s="19">
        <f>D169/D173</f>
        <v>0.19343065693430658</v>
      </c>
      <c r="E176" s="19">
        <f>E169/E173</f>
        <v>7.909604519774012E-2</v>
      </c>
      <c r="F176" s="14"/>
    </row>
    <row r="177" spans="1:6" x14ac:dyDescent="0.25">
      <c r="A177" s="15" t="s">
        <v>15</v>
      </c>
      <c r="B177" s="19">
        <f>B170/B173</f>
        <v>0.2857142857142857</v>
      </c>
      <c r="C177" s="19">
        <f>C170/C173</f>
        <v>0.46040515653775321</v>
      </c>
      <c r="D177" s="19">
        <f>D170/D173</f>
        <v>0.53163017031630166</v>
      </c>
      <c r="E177" s="19">
        <f>E170/E173</f>
        <v>0.50847457627118642</v>
      </c>
      <c r="F177" s="14"/>
    </row>
    <row r="178" spans="1:6" x14ac:dyDescent="0.25">
      <c r="A178" s="15" t="s">
        <v>16</v>
      </c>
      <c r="B178" s="19">
        <f>B171/B173</f>
        <v>8.8235294117647065E-2</v>
      </c>
      <c r="C178" s="19">
        <f>C171/C173</f>
        <v>0.13443830570902393</v>
      </c>
      <c r="D178" s="19">
        <f>D171/D173</f>
        <v>0.17274939172749393</v>
      </c>
      <c r="E178" s="19">
        <f>E171/E173</f>
        <v>0.2768361581920904</v>
      </c>
      <c r="F178" s="14"/>
    </row>
    <row r="179" spans="1:6" x14ac:dyDescent="0.25">
      <c r="A179" s="15" t="s">
        <v>17</v>
      </c>
      <c r="B179" s="19">
        <f>B172/B173</f>
        <v>6.3025210084033612E-2</v>
      </c>
      <c r="C179" s="19">
        <f>C172/C173</f>
        <v>2.9465930018416207E-2</v>
      </c>
      <c r="D179" s="19">
        <f>D172/D173</f>
        <v>4.5012165450121655E-2</v>
      </c>
      <c r="E179" s="19">
        <f>E172/E173</f>
        <v>0.11864406779661017</v>
      </c>
      <c r="F179" s="14"/>
    </row>
    <row r="180" spans="1:6" ht="30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137</v>
      </c>
      <c r="C181" s="16">
        <v>121</v>
      </c>
      <c r="D181" s="16">
        <v>88</v>
      </c>
      <c r="E181" s="23">
        <v>4</v>
      </c>
      <c r="F181" s="16">
        <f>SUM(B181:E181)</f>
        <v>350</v>
      </c>
    </row>
    <row r="182" spans="1:6" x14ac:dyDescent="0.25">
      <c r="A182" s="15" t="s">
        <v>14</v>
      </c>
      <c r="B182" s="16">
        <v>42</v>
      </c>
      <c r="C182" s="16">
        <v>179</v>
      </c>
      <c r="D182" s="16">
        <v>192</v>
      </c>
      <c r="E182" s="23">
        <v>28</v>
      </c>
      <c r="F182" s="16">
        <f>SUM(B182:E182)</f>
        <v>441</v>
      </c>
    </row>
    <row r="183" spans="1:6" x14ac:dyDescent="0.25">
      <c r="A183" s="15" t="s">
        <v>15</v>
      </c>
      <c r="B183" s="16">
        <v>43</v>
      </c>
      <c r="C183" s="16">
        <v>184</v>
      </c>
      <c r="D183" s="16">
        <v>332</v>
      </c>
      <c r="E183" s="23">
        <v>52</v>
      </c>
      <c r="F183" s="16">
        <f>SUM(B183:E183)</f>
        <v>611</v>
      </c>
    </row>
    <row r="184" spans="1:6" x14ac:dyDescent="0.25">
      <c r="A184" s="15" t="s">
        <v>16</v>
      </c>
      <c r="B184" s="16">
        <v>19</v>
      </c>
      <c r="C184" s="16">
        <v>70</v>
      </c>
      <c r="D184" s="16">
        <v>119</v>
      </c>
      <c r="E184" s="23">
        <v>31</v>
      </c>
      <c r="F184" s="16">
        <f>SUM(B184:E184)</f>
        <v>239</v>
      </c>
    </row>
    <row r="185" spans="1:6" x14ac:dyDescent="0.25">
      <c r="A185" s="15" t="s">
        <v>17</v>
      </c>
      <c r="B185" s="16">
        <v>5</v>
      </c>
      <c r="C185" s="16">
        <v>41</v>
      </c>
      <c r="D185" s="16">
        <v>57</v>
      </c>
      <c r="E185" s="23">
        <v>22</v>
      </c>
      <c r="F185" s="16">
        <f>SUM(B185:E185)</f>
        <v>125</v>
      </c>
    </row>
    <row r="186" spans="1:6" x14ac:dyDescent="0.25">
      <c r="A186" s="21" t="s">
        <v>0</v>
      </c>
      <c r="B186" s="49">
        <f>SUM(B181:B185)</f>
        <v>246</v>
      </c>
      <c r="C186" s="49">
        <f>SUM(C181:C185)</f>
        <v>595</v>
      </c>
      <c r="D186" s="49">
        <f>SUM(D181:D185)</f>
        <v>788</v>
      </c>
      <c r="E186" s="49">
        <f>SUM(E181:E185)</f>
        <v>137</v>
      </c>
      <c r="F186" s="17">
        <f>SUM(F181:F185)</f>
        <v>1766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0.55691056910569103</v>
      </c>
      <c r="C188" s="19">
        <f>C181/C186</f>
        <v>0.20336134453781513</v>
      </c>
      <c r="D188" s="19">
        <f>D181/D186</f>
        <v>0.1116751269035533</v>
      </c>
      <c r="E188" s="19">
        <f>E181/E186</f>
        <v>2.9197080291970802E-2</v>
      </c>
      <c r="F188" s="14"/>
    </row>
    <row r="189" spans="1:6" x14ac:dyDescent="0.25">
      <c r="A189" s="15" t="s">
        <v>14</v>
      </c>
      <c r="B189" s="19">
        <f>B182/B186</f>
        <v>0.17073170731707318</v>
      </c>
      <c r="C189" s="19">
        <f>C182/C186</f>
        <v>0.30084033613445377</v>
      </c>
      <c r="D189" s="19">
        <f>D182/D186</f>
        <v>0.24365482233502539</v>
      </c>
      <c r="E189" s="19">
        <f>E182/E186</f>
        <v>0.20437956204379562</v>
      </c>
      <c r="F189" s="14"/>
    </row>
    <row r="190" spans="1:6" x14ac:dyDescent="0.25">
      <c r="A190" s="15" t="s">
        <v>15</v>
      </c>
      <c r="B190" s="19">
        <f>B183/B186</f>
        <v>0.17479674796747968</v>
      </c>
      <c r="C190" s="19">
        <f>C183/C186</f>
        <v>0.30924369747899161</v>
      </c>
      <c r="D190" s="19">
        <f>D183/D186</f>
        <v>0.42131979695431471</v>
      </c>
      <c r="E190" s="19">
        <f>E183/E186</f>
        <v>0.37956204379562042</v>
      </c>
      <c r="F190" s="14"/>
    </row>
    <row r="191" spans="1:6" x14ac:dyDescent="0.25">
      <c r="A191" s="15" t="s">
        <v>16</v>
      </c>
      <c r="B191" s="19">
        <f>B184/B186</f>
        <v>7.7235772357723581E-2</v>
      </c>
      <c r="C191" s="19">
        <f>C184/C186</f>
        <v>0.11764705882352941</v>
      </c>
      <c r="D191" s="19">
        <f>D184/D186</f>
        <v>0.15101522842639595</v>
      </c>
      <c r="E191" s="19">
        <f>E184/E186</f>
        <v>0.22627737226277372</v>
      </c>
      <c r="F191" s="14"/>
    </row>
    <row r="192" spans="1:6" x14ac:dyDescent="0.25">
      <c r="A192" s="15" t="s">
        <v>17</v>
      </c>
      <c r="B192" s="19">
        <f>B185/B186</f>
        <v>2.032520325203252E-2</v>
      </c>
      <c r="C192" s="19">
        <f>C185/C186</f>
        <v>6.8907563025210089E-2</v>
      </c>
      <c r="D192" s="19">
        <f>D185/D186</f>
        <v>7.2335025380710655E-2</v>
      </c>
      <c r="E192" s="19">
        <f>E185/E186</f>
        <v>0.16058394160583941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25721-FBC7-4840-A06C-360626056727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416</v>
      </c>
      <c r="C11" s="57">
        <f>B11/B16</f>
        <v>0.76894639556377076</v>
      </c>
      <c r="E11" s="56">
        <v>0</v>
      </c>
      <c r="F11" s="44">
        <v>168</v>
      </c>
      <c r="G11" s="57">
        <f>F11/F16</f>
        <v>0.66932270916334657</v>
      </c>
    </row>
    <row r="12" spans="1:7" s="54" customFormat="1" ht="15.75" x14ac:dyDescent="0.25">
      <c r="A12" s="43" t="s">
        <v>53</v>
      </c>
      <c r="B12" s="44">
        <v>23</v>
      </c>
      <c r="C12" s="57">
        <f>B12/B16</f>
        <v>4.2513863216266171E-2</v>
      </c>
      <c r="E12" s="43" t="s">
        <v>53</v>
      </c>
      <c r="F12" s="44">
        <v>23</v>
      </c>
      <c r="G12" s="57">
        <f>F12/F16</f>
        <v>9.1633466135458169E-2</v>
      </c>
    </row>
    <row r="13" spans="1:7" s="54" customFormat="1" ht="15.75" x14ac:dyDescent="0.25">
      <c r="A13" s="43" t="s">
        <v>54</v>
      </c>
      <c r="B13" s="44">
        <v>51</v>
      </c>
      <c r="C13" s="57">
        <f>B13/B16</f>
        <v>9.4269870609981515E-2</v>
      </c>
      <c r="E13" s="43" t="s">
        <v>54</v>
      </c>
      <c r="F13" s="44">
        <v>31</v>
      </c>
      <c r="G13" s="57">
        <f>F13/F16</f>
        <v>0.12350597609561753</v>
      </c>
    </row>
    <row r="14" spans="1:7" s="54" customFormat="1" ht="15.75" x14ac:dyDescent="0.25">
      <c r="A14" s="43" t="s">
        <v>55</v>
      </c>
      <c r="B14" s="44">
        <v>20</v>
      </c>
      <c r="C14" s="57">
        <f>B14/B16</f>
        <v>3.6968576709796676E-2</v>
      </c>
      <c r="E14" s="43" t="s">
        <v>55</v>
      </c>
      <c r="F14" s="44">
        <v>20</v>
      </c>
      <c r="G14" s="57">
        <f>F14/F16</f>
        <v>7.9681274900398405E-2</v>
      </c>
    </row>
    <row r="15" spans="1:7" s="54" customFormat="1" ht="15.75" x14ac:dyDescent="0.25">
      <c r="A15" s="43" t="s">
        <v>56</v>
      </c>
      <c r="B15" s="44">
        <v>31</v>
      </c>
      <c r="C15" s="57">
        <f>B15/B16</f>
        <v>5.730129390018484E-2</v>
      </c>
      <c r="E15" s="43" t="s">
        <v>56</v>
      </c>
      <c r="F15" s="44">
        <v>9</v>
      </c>
      <c r="G15" s="57">
        <f>F15/F16</f>
        <v>3.5856573705179286E-2</v>
      </c>
    </row>
    <row r="16" spans="1:7" ht="15.75" x14ac:dyDescent="0.25">
      <c r="A16" s="46" t="s">
        <v>0</v>
      </c>
      <c r="B16" s="58">
        <f>SUM(B11:B15)</f>
        <v>541</v>
      </c>
      <c r="C16" s="6"/>
      <c r="E16" s="46" t="s">
        <v>0</v>
      </c>
      <c r="F16" s="58">
        <f>SUM(F11:F15)</f>
        <v>251</v>
      </c>
      <c r="G16" s="6"/>
    </row>
    <row r="19" spans="1:7" s="29" customFormat="1" ht="23.25" x14ac:dyDescent="0.25">
      <c r="A19" s="25" t="s">
        <v>82</v>
      </c>
      <c r="B19" s="26"/>
      <c r="F19" s="26"/>
    </row>
    <row r="20" spans="1:7" x14ac:dyDescent="0.25">
      <c r="A20" s="80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102</v>
      </c>
      <c r="C25" s="57">
        <f>B25/B30</f>
        <v>0.67549668874172186</v>
      </c>
      <c r="E25" s="56">
        <v>0</v>
      </c>
      <c r="F25" s="44">
        <v>26</v>
      </c>
      <c r="G25" s="57">
        <f>F25/F30</f>
        <v>0.54166666666666663</v>
      </c>
    </row>
    <row r="26" spans="1:7" s="54" customFormat="1" ht="15.75" x14ac:dyDescent="0.25">
      <c r="A26" s="43" t="s">
        <v>58</v>
      </c>
      <c r="B26" s="44">
        <v>5</v>
      </c>
      <c r="C26" s="57">
        <f>B26/B30</f>
        <v>3.3112582781456956E-2</v>
      </c>
      <c r="E26" s="43" t="s">
        <v>58</v>
      </c>
      <c r="F26" s="44">
        <v>5</v>
      </c>
      <c r="G26" s="57">
        <f>F26/F30</f>
        <v>0.10416666666666667</v>
      </c>
    </row>
    <row r="27" spans="1:7" s="54" customFormat="1" ht="15.75" x14ac:dyDescent="0.25">
      <c r="A27" s="43" t="s">
        <v>54</v>
      </c>
      <c r="B27" s="44">
        <v>16</v>
      </c>
      <c r="C27" s="57">
        <f>B27/B30</f>
        <v>0.10596026490066225</v>
      </c>
      <c r="E27" s="43" t="s">
        <v>54</v>
      </c>
      <c r="F27" s="44">
        <v>4</v>
      </c>
      <c r="G27" s="57">
        <f>F27/F30</f>
        <v>8.3333333333333329E-2</v>
      </c>
    </row>
    <row r="28" spans="1:7" s="54" customFormat="1" ht="15.75" x14ac:dyDescent="0.25">
      <c r="A28" s="43" t="s">
        <v>55</v>
      </c>
      <c r="B28" s="44">
        <v>7</v>
      </c>
      <c r="C28" s="57">
        <f>B28/B30</f>
        <v>4.6357615894039736E-2</v>
      </c>
      <c r="E28" s="43" t="s">
        <v>55</v>
      </c>
      <c r="F28" s="44">
        <v>7</v>
      </c>
      <c r="G28" s="57">
        <f>F28/F30</f>
        <v>0.14583333333333334</v>
      </c>
    </row>
    <row r="29" spans="1:7" s="54" customFormat="1" ht="15.75" x14ac:dyDescent="0.25">
      <c r="A29" s="43" t="s">
        <v>56</v>
      </c>
      <c r="B29" s="44">
        <v>21</v>
      </c>
      <c r="C29" s="57">
        <f>B29/B30</f>
        <v>0.13907284768211919</v>
      </c>
      <c r="E29" s="43" t="s">
        <v>56</v>
      </c>
      <c r="F29" s="44">
        <v>6</v>
      </c>
      <c r="G29" s="57">
        <f>F29/F30</f>
        <v>0.125</v>
      </c>
    </row>
    <row r="30" spans="1:7" s="54" customFormat="1" ht="15.75" x14ac:dyDescent="0.25">
      <c r="A30" s="46" t="s">
        <v>0</v>
      </c>
      <c r="B30" s="52">
        <f>SUM(B25:B29)</f>
        <v>151</v>
      </c>
      <c r="C30" s="53"/>
      <c r="E30" s="46" t="s">
        <v>0</v>
      </c>
      <c r="F30" s="52">
        <f>SUM(F25:F29)</f>
        <v>48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196</v>
      </c>
      <c r="C35" s="57">
        <f>B35/B40</f>
        <v>0.77470355731225293</v>
      </c>
      <c r="E35" s="56">
        <v>0</v>
      </c>
      <c r="F35" s="44">
        <v>78</v>
      </c>
      <c r="G35" s="57">
        <f>F35/F40</f>
        <v>0.63414634146341464</v>
      </c>
    </row>
    <row r="36" spans="1:7" ht="15.75" x14ac:dyDescent="0.25">
      <c r="A36" s="43" t="s">
        <v>58</v>
      </c>
      <c r="B36" s="44">
        <v>9</v>
      </c>
      <c r="C36" s="57">
        <f>B36/B40</f>
        <v>3.5573122529644272E-2</v>
      </c>
      <c r="E36" s="43" t="s">
        <v>58</v>
      </c>
      <c r="F36" s="44">
        <v>9</v>
      </c>
      <c r="G36" s="57">
        <f>F36/F40</f>
        <v>7.3170731707317069E-2</v>
      </c>
    </row>
    <row r="37" spans="1:7" ht="15.75" x14ac:dyDescent="0.25">
      <c r="A37" s="43" t="s">
        <v>54</v>
      </c>
      <c r="B37" s="44">
        <v>30</v>
      </c>
      <c r="C37" s="57">
        <f>B37/B40</f>
        <v>0.11857707509881422</v>
      </c>
      <c r="E37" s="43" t="s">
        <v>54</v>
      </c>
      <c r="F37" s="44">
        <v>24</v>
      </c>
      <c r="G37" s="57">
        <f>F37/F40</f>
        <v>0.1951219512195122</v>
      </c>
    </row>
    <row r="38" spans="1:7" ht="15.75" x14ac:dyDescent="0.25">
      <c r="A38" s="43" t="s">
        <v>55</v>
      </c>
      <c r="B38" s="44">
        <v>9</v>
      </c>
      <c r="C38" s="57">
        <f>B38/B40</f>
        <v>3.5573122529644272E-2</v>
      </c>
      <c r="E38" s="43" t="s">
        <v>55</v>
      </c>
      <c r="F38" s="44">
        <v>9</v>
      </c>
      <c r="G38" s="57">
        <f>F38/F40</f>
        <v>7.3170731707317069E-2</v>
      </c>
    </row>
    <row r="39" spans="1:7" ht="15.75" x14ac:dyDescent="0.25">
      <c r="A39" s="43" t="s">
        <v>56</v>
      </c>
      <c r="B39" s="44">
        <v>9</v>
      </c>
      <c r="C39" s="57">
        <f>B39/B40</f>
        <v>3.5573122529644272E-2</v>
      </c>
      <c r="E39" s="43" t="s">
        <v>56</v>
      </c>
      <c r="F39" s="44">
        <v>3</v>
      </c>
      <c r="G39" s="57">
        <f>F39/F40</f>
        <v>2.4390243902439025E-2</v>
      </c>
    </row>
    <row r="40" spans="1:7" ht="15.75" x14ac:dyDescent="0.25">
      <c r="A40" s="46" t="s">
        <v>0</v>
      </c>
      <c r="B40" s="52">
        <f>SUM(B35:B39)</f>
        <v>253</v>
      </c>
      <c r="C40" s="53"/>
      <c r="E40" s="46" t="s">
        <v>0</v>
      </c>
      <c r="F40" s="52">
        <f>SUM(F35:F39)</f>
        <v>123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99</v>
      </c>
      <c r="C45" s="57">
        <f>B45/B50</f>
        <v>0.83898305084745761</v>
      </c>
      <c r="E45" s="56">
        <v>0</v>
      </c>
      <c r="F45" s="44">
        <v>52</v>
      </c>
      <c r="G45" s="57">
        <f>F45/F50</f>
        <v>0.76470588235294112</v>
      </c>
    </row>
    <row r="46" spans="1:7" ht="15.75" x14ac:dyDescent="0.25">
      <c r="A46" s="43" t="s">
        <v>58</v>
      </c>
      <c r="B46" s="44">
        <v>9</v>
      </c>
      <c r="C46" s="57">
        <f>B46/B50</f>
        <v>7.6271186440677971E-2</v>
      </c>
      <c r="E46" s="43" t="s">
        <v>58</v>
      </c>
      <c r="F46" s="44">
        <v>9</v>
      </c>
      <c r="G46" s="57">
        <f>F46/F50</f>
        <v>0.13235294117647059</v>
      </c>
    </row>
    <row r="47" spans="1:7" ht="15.75" x14ac:dyDescent="0.25">
      <c r="A47" s="43" t="s">
        <v>54</v>
      </c>
      <c r="B47" s="44">
        <v>5</v>
      </c>
      <c r="C47" s="57">
        <f>B47/B50</f>
        <v>4.2372881355932202E-2</v>
      </c>
      <c r="E47" s="43" t="s">
        <v>54</v>
      </c>
      <c r="F47" s="44">
        <v>3</v>
      </c>
      <c r="G47" s="57">
        <f>F47/F50</f>
        <v>4.4117647058823532E-2</v>
      </c>
    </row>
    <row r="48" spans="1:7" ht="15.75" x14ac:dyDescent="0.25">
      <c r="A48" s="43" t="s">
        <v>55</v>
      </c>
      <c r="B48" s="44">
        <v>4</v>
      </c>
      <c r="C48" s="57">
        <f>B48/B50</f>
        <v>3.3898305084745763E-2</v>
      </c>
      <c r="E48" s="43" t="s">
        <v>55</v>
      </c>
      <c r="F48" s="44">
        <v>4</v>
      </c>
      <c r="G48" s="57">
        <f>F48/F50</f>
        <v>5.8823529411764705E-2</v>
      </c>
    </row>
    <row r="49" spans="1:7" ht="15.75" x14ac:dyDescent="0.25">
      <c r="A49" s="43" t="s">
        <v>56</v>
      </c>
      <c r="B49" s="44">
        <v>1</v>
      </c>
      <c r="C49" s="57">
        <f>B49/B50</f>
        <v>8.4745762711864406E-3</v>
      </c>
      <c r="E49" s="43" t="s">
        <v>56</v>
      </c>
      <c r="F49" s="44">
        <v>0</v>
      </c>
      <c r="G49" s="57">
        <f>F49/F50</f>
        <v>0</v>
      </c>
    </row>
    <row r="50" spans="1:7" ht="15.75" x14ac:dyDescent="0.25">
      <c r="A50" s="46" t="s">
        <v>0</v>
      </c>
      <c r="B50" s="52">
        <f>SUM(B45:B49)</f>
        <v>118</v>
      </c>
      <c r="C50" s="53"/>
      <c r="E50" s="46" t="s">
        <v>0</v>
      </c>
      <c r="F50" s="52">
        <f>SUM(F45:F49)</f>
        <v>68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18</v>
      </c>
      <c r="C55" s="57">
        <f>B55/B60</f>
        <v>1</v>
      </c>
      <c r="E55" s="56">
        <v>0</v>
      </c>
      <c r="F55" s="44">
        <v>12</v>
      </c>
      <c r="G55" s="57">
        <f>F55/F60</f>
        <v>1</v>
      </c>
    </row>
    <row r="56" spans="1:7" ht="15.75" x14ac:dyDescent="0.25">
      <c r="A56" s="43" t="s">
        <v>58</v>
      </c>
      <c r="B56" s="44">
        <v>0</v>
      </c>
      <c r="C56" s="57">
        <f>B56/B60</f>
        <v>0</v>
      </c>
      <c r="E56" s="43" t="s">
        <v>58</v>
      </c>
      <c r="F56" s="44">
        <v>0</v>
      </c>
      <c r="G56" s="57">
        <f>F56/F60</f>
        <v>0</v>
      </c>
    </row>
    <row r="57" spans="1:7" ht="15.75" x14ac:dyDescent="0.25">
      <c r="A57" s="43" t="s">
        <v>54</v>
      </c>
      <c r="B57" s="44">
        <v>0</v>
      </c>
      <c r="C57" s="57">
        <f>B57/B60</f>
        <v>0</v>
      </c>
      <c r="E57" s="43" t="s">
        <v>54</v>
      </c>
      <c r="F57" s="44">
        <v>0</v>
      </c>
      <c r="G57" s="57">
        <f>F57/F60</f>
        <v>0</v>
      </c>
    </row>
    <row r="58" spans="1:7" ht="15.75" x14ac:dyDescent="0.25">
      <c r="A58" s="43" t="s">
        <v>55</v>
      </c>
      <c r="B58" s="44">
        <v>0</v>
      </c>
      <c r="C58" s="57">
        <f>B58/B60</f>
        <v>0</v>
      </c>
      <c r="E58" s="43" t="s">
        <v>55</v>
      </c>
      <c r="F58" s="44">
        <v>0</v>
      </c>
      <c r="G58" s="57">
        <f>F58/F60</f>
        <v>0</v>
      </c>
    </row>
    <row r="59" spans="1:7" ht="15.75" x14ac:dyDescent="0.25">
      <c r="A59" s="43" t="s">
        <v>56</v>
      </c>
      <c r="B59" s="44">
        <v>0</v>
      </c>
      <c r="C59" s="57">
        <f>B59/B60</f>
        <v>0</v>
      </c>
      <c r="E59" s="43" t="s">
        <v>56</v>
      </c>
      <c r="F59" s="44">
        <v>0</v>
      </c>
      <c r="G59" s="57">
        <f>F59/F60</f>
        <v>0</v>
      </c>
    </row>
    <row r="60" spans="1:7" ht="15.75" x14ac:dyDescent="0.25">
      <c r="A60" s="46" t="s">
        <v>0</v>
      </c>
      <c r="B60" s="52">
        <f>SUM(B55:B59)</f>
        <v>18</v>
      </c>
      <c r="C60" s="53"/>
      <c r="E60" s="46" t="s">
        <v>0</v>
      </c>
      <c r="F60" s="52">
        <f>SUM(F55:F59)</f>
        <v>12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8585B-1744-4668-AA1D-64C5E94675BF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129424</v>
      </c>
      <c r="C4" s="67">
        <v>158276</v>
      </c>
      <c r="D4" s="67">
        <f>C4-B4</f>
        <v>28852</v>
      </c>
    </row>
    <row r="5" spans="1:17" x14ac:dyDescent="0.25">
      <c r="A5" s="68" t="s">
        <v>67</v>
      </c>
      <c r="B5" s="69">
        <v>19303</v>
      </c>
      <c r="C5" s="69">
        <v>18008</v>
      </c>
      <c r="D5" s="69">
        <f t="shared" ref="D5:D27" si="0">C5-B5</f>
        <v>-1295</v>
      </c>
    </row>
    <row r="6" spans="1:17" x14ac:dyDescent="0.25">
      <c r="A6" s="66" t="s">
        <v>68</v>
      </c>
      <c r="B6" s="67">
        <v>1001</v>
      </c>
      <c r="C6" s="67">
        <v>1587</v>
      </c>
      <c r="D6" s="67">
        <f t="shared" si="0"/>
        <v>586</v>
      </c>
    </row>
    <row r="7" spans="1:17" x14ac:dyDescent="0.25">
      <c r="A7" s="66" t="s">
        <v>69</v>
      </c>
      <c r="B7" s="67">
        <v>14966</v>
      </c>
      <c r="C7" s="67">
        <v>20468</v>
      </c>
      <c r="D7" s="67">
        <f t="shared" si="0"/>
        <v>5502</v>
      </c>
    </row>
    <row r="8" spans="1:17" x14ac:dyDescent="0.25">
      <c r="A8" s="66" t="s">
        <v>97</v>
      </c>
      <c r="B8" s="67">
        <v>22800</v>
      </c>
      <c r="C8" s="67">
        <v>37269</v>
      </c>
      <c r="D8" s="67">
        <f t="shared" si="0"/>
        <v>14469</v>
      </c>
    </row>
    <row r="9" spans="1:17" x14ac:dyDescent="0.25">
      <c r="A9" s="66" t="s">
        <v>70</v>
      </c>
      <c r="B9" s="67">
        <v>13883</v>
      </c>
      <c r="C9" s="67">
        <v>20493</v>
      </c>
      <c r="D9" s="67">
        <f t="shared" si="0"/>
        <v>6610</v>
      </c>
    </row>
    <row r="10" spans="1:17" x14ac:dyDescent="0.25">
      <c r="A10" s="66" t="s">
        <v>71</v>
      </c>
      <c r="B10" s="67">
        <v>730</v>
      </c>
      <c r="C10" s="67">
        <v>1360</v>
      </c>
      <c r="D10" s="67">
        <f t="shared" si="0"/>
        <v>630</v>
      </c>
    </row>
    <row r="11" spans="1:17" x14ac:dyDescent="0.25">
      <c r="A11" s="70" t="s">
        <v>72</v>
      </c>
      <c r="B11" s="71">
        <v>56741</v>
      </c>
      <c r="C11" s="71">
        <v>59061</v>
      </c>
      <c r="D11" s="71">
        <f t="shared" si="0"/>
        <v>2320</v>
      </c>
    </row>
    <row r="12" spans="1:17" x14ac:dyDescent="0.25">
      <c r="A12" s="66" t="s">
        <v>73</v>
      </c>
      <c r="B12" s="67">
        <v>65085</v>
      </c>
      <c r="C12" s="67">
        <v>80633</v>
      </c>
      <c r="D12" s="67">
        <f t="shared" si="0"/>
        <v>15548</v>
      </c>
    </row>
    <row r="13" spans="1:17" x14ac:dyDescent="0.25">
      <c r="A13" s="66" t="s">
        <v>74</v>
      </c>
      <c r="B13" s="67">
        <v>64339</v>
      </c>
      <c r="C13" s="67">
        <v>77613</v>
      </c>
      <c r="D13" s="67">
        <f t="shared" si="0"/>
        <v>13274</v>
      </c>
    </row>
    <row r="14" spans="1:17" x14ac:dyDescent="0.25">
      <c r="A14" s="66" t="s">
        <v>83</v>
      </c>
      <c r="B14" s="67"/>
      <c r="C14" s="67">
        <v>32707</v>
      </c>
      <c r="D14" s="67"/>
    </row>
    <row r="15" spans="1:17" x14ac:dyDescent="0.25">
      <c r="A15" s="70" t="s">
        <v>84</v>
      </c>
      <c r="B15" s="67"/>
      <c r="C15" s="67">
        <v>21260</v>
      </c>
      <c r="D15" s="67"/>
    </row>
    <row r="16" spans="1:17" x14ac:dyDescent="0.25">
      <c r="A16" s="68" t="s">
        <v>85</v>
      </c>
      <c r="B16" s="69">
        <v>129395</v>
      </c>
      <c r="C16" s="69">
        <v>158276</v>
      </c>
      <c r="D16" s="69">
        <f t="shared" si="0"/>
        <v>28881</v>
      </c>
    </row>
    <row r="17" spans="1:6" x14ac:dyDescent="0.25">
      <c r="A17" s="66" t="s">
        <v>86</v>
      </c>
      <c r="B17" s="67">
        <v>19</v>
      </c>
      <c r="C17" s="67">
        <v>0</v>
      </c>
      <c r="D17" s="67">
        <f t="shared" si="0"/>
        <v>-19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10</v>
      </c>
      <c r="C19" s="71">
        <v>0</v>
      </c>
      <c r="D19" s="71">
        <f t="shared" si="0"/>
        <v>-10</v>
      </c>
    </row>
    <row r="20" spans="1:6" x14ac:dyDescent="0.25">
      <c r="A20" s="66" t="s">
        <v>5</v>
      </c>
      <c r="B20" s="67">
        <v>39973</v>
      </c>
      <c r="C20" s="67">
        <v>55485</v>
      </c>
      <c r="D20" s="67">
        <f t="shared" si="0"/>
        <v>15512</v>
      </c>
    </row>
    <row r="21" spans="1:6" x14ac:dyDescent="0.25">
      <c r="A21" s="66" t="s">
        <v>4</v>
      </c>
      <c r="B21" s="67">
        <v>27140</v>
      </c>
      <c r="C21" s="67">
        <v>36034</v>
      </c>
      <c r="D21" s="67">
        <f t="shared" si="0"/>
        <v>8894</v>
      </c>
    </row>
    <row r="22" spans="1:6" x14ac:dyDescent="0.25">
      <c r="A22" s="66" t="s">
        <v>3</v>
      </c>
      <c r="B22" s="67">
        <v>29119</v>
      </c>
      <c r="C22" s="67">
        <v>32107</v>
      </c>
      <c r="D22" s="67">
        <f t="shared" si="0"/>
        <v>2988</v>
      </c>
    </row>
    <row r="23" spans="1:6" x14ac:dyDescent="0.25">
      <c r="A23" s="66" t="s">
        <v>2</v>
      </c>
      <c r="B23" s="67">
        <v>33192</v>
      </c>
      <c r="C23" s="67">
        <v>34650</v>
      </c>
      <c r="D23" s="67">
        <f t="shared" si="0"/>
        <v>1458</v>
      </c>
    </row>
    <row r="24" spans="1:6" x14ac:dyDescent="0.25">
      <c r="A24" s="68" t="s">
        <v>75</v>
      </c>
      <c r="B24" s="69">
        <v>60134</v>
      </c>
      <c r="C24" s="69">
        <v>64415</v>
      </c>
      <c r="D24" s="69">
        <f t="shared" si="0"/>
        <v>4281</v>
      </c>
    </row>
    <row r="25" spans="1:6" x14ac:dyDescent="0.25">
      <c r="A25" s="66" t="s">
        <v>76</v>
      </c>
      <c r="B25" s="67">
        <v>22912</v>
      </c>
      <c r="C25" s="67">
        <v>37270</v>
      </c>
      <c r="D25" s="67">
        <f t="shared" si="0"/>
        <v>14358</v>
      </c>
    </row>
    <row r="26" spans="1:6" x14ac:dyDescent="0.25">
      <c r="A26" s="66" t="s">
        <v>77</v>
      </c>
      <c r="B26" s="67">
        <v>45514</v>
      </c>
      <c r="C26" s="67">
        <v>56582</v>
      </c>
      <c r="D26" s="67">
        <f t="shared" si="0"/>
        <v>11068</v>
      </c>
    </row>
    <row r="27" spans="1:6" x14ac:dyDescent="0.25">
      <c r="A27" s="70" t="s">
        <v>78</v>
      </c>
      <c r="B27" s="71">
        <v>23</v>
      </c>
      <c r="C27" s="71">
        <v>0</v>
      </c>
      <c r="D27" s="71">
        <f t="shared" si="0"/>
        <v>-23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0.18676090000000001</v>
      </c>
      <c r="C31" s="74">
        <v>0.22817490000000001</v>
      </c>
      <c r="D31" s="74">
        <f>C31-B31</f>
        <v>4.1414000000000006E-2</v>
      </c>
      <c r="E31" s="74"/>
      <c r="F31" s="74"/>
    </row>
    <row r="32" spans="1:6" x14ac:dyDescent="0.25">
      <c r="A32" s="75" t="s">
        <v>67</v>
      </c>
      <c r="B32" s="76">
        <v>0.2048172</v>
      </c>
      <c r="C32" s="76">
        <v>0.2237297</v>
      </c>
      <c r="D32" s="76">
        <f t="shared" ref="D32:D54" si="1">C32-B32</f>
        <v>1.8912499999999999E-2</v>
      </c>
      <c r="E32" s="74"/>
      <c r="F32" s="74"/>
    </row>
    <row r="33" spans="1:6" x14ac:dyDescent="0.25">
      <c r="A33" s="64" t="s">
        <v>68</v>
      </c>
      <c r="B33" s="74">
        <v>7.1403099999999997E-2</v>
      </c>
      <c r="C33" s="74">
        <v>0.1063103</v>
      </c>
      <c r="D33" s="74">
        <f t="shared" si="1"/>
        <v>3.4907199999999999E-2</v>
      </c>
      <c r="E33" s="74"/>
      <c r="F33" s="74"/>
    </row>
    <row r="34" spans="1:6" x14ac:dyDescent="0.25">
      <c r="A34" s="64" t="s">
        <v>69</v>
      </c>
      <c r="B34" s="74">
        <v>0.25283820000000001</v>
      </c>
      <c r="C34" s="74">
        <v>0.37569750000000002</v>
      </c>
      <c r="D34" s="74">
        <f t="shared" si="1"/>
        <v>0.1228593</v>
      </c>
      <c r="E34" s="74"/>
      <c r="F34" s="74"/>
    </row>
    <row r="35" spans="1:6" x14ac:dyDescent="0.25">
      <c r="A35" s="64" t="s">
        <v>97</v>
      </c>
      <c r="B35" s="74">
        <v>0.1908493</v>
      </c>
      <c r="C35" s="74">
        <v>0.27921459999999998</v>
      </c>
      <c r="D35" s="74">
        <f t="shared" si="1"/>
        <v>8.836529999999998E-2</v>
      </c>
      <c r="E35" s="74"/>
      <c r="F35" s="74"/>
    </row>
    <row r="36" spans="1:6" x14ac:dyDescent="0.25">
      <c r="A36" s="64" t="s">
        <v>70</v>
      </c>
      <c r="B36" s="74">
        <v>0.21464130000000001</v>
      </c>
      <c r="C36" s="74">
        <v>0.2387098</v>
      </c>
      <c r="D36" s="74">
        <f t="shared" si="1"/>
        <v>2.4068499999999993E-2</v>
      </c>
      <c r="E36" s="74"/>
      <c r="F36" s="74"/>
    </row>
    <row r="37" spans="1:6" x14ac:dyDescent="0.25">
      <c r="A37" s="64" t="s">
        <v>71</v>
      </c>
      <c r="B37" s="74">
        <v>0.29471140000000001</v>
      </c>
      <c r="C37" s="74">
        <v>0.47238619999999998</v>
      </c>
      <c r="D37" s="74">
        <f t="shared" si="1"/>
        <v>0.17767479999999997</v>
      </c>
      <c r="E37" s="74"/>
      <c r="F37" s="74"/>
    </row>
    <row r="38" spans="1:6" x14ac:dyDescent="0.25">
      <c r="A38" s="77" t="s">
        <v>72</v>
      </c>
      <c r="B38" s="78">
        <v>0.16742009999999999</v>
      </c>
      <c r="C38" s="78">
        <v>0.1836959</v>
      </c>
      <c r="D38" s="78">
        <f t="shared" si="1"/>
        <v>1.6275800000000007E-2</v>
      </c>
      <c r="E38" s="74"/>
      <c r="F38" s="74"/>
    </row>
    <row r="39" spans="1:6" x14ac:dyDescent="0.25">
      <c r="A39" s="64" t="s">
        <v>73</v>
      </c>
      <c r="B39" s="74">
        <v>0.18311520000000001</v>
      </c>
      <c r="C39" s="74">
        <v>0.2265952</v>
      </c>
      <c r="D39" s="74">
        <f t="shared" si="1"/>
        <v>4.3479999999999991E-2</v>
      </c>
      <c r="E39" s="74"/>
      <c r="F39" s="74"/>
    </row>
    <row r="40" spans="1:6" x14ac:dyDescent="0.25">
      <c r="A40" s="64" t="s">
        <v>74</v>
      </c>
      <c r="B40" s="74">
        <v>0.19059960000000001</v>
      </c>
      <c r="C40" s="74">
        <v>0.2297786</v>
      </c>
      <c r="D40" s="74">
        <f t="shared" si="1"/>
        <v>3.9178999999999992E-2</v>
      </c>
      <c r="E40" s="74"/>
      <c r="F40" s="74"/>
    </row>
    <row r="41" spans="1:6" x14ac:dyDescent="0.25">
      <c r="A41" s="66" t="s">
        <v>83</v>
      </c>
      <c r="B41" s="74"/>
      <c r="C41" s="74">
        <v>0.309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0.32800000000000001</v>
      </c>
      <c r="D42" s="74"/>
      <c r="E42" s="74"/>
      <c r="F42" s="74"/>
    </row>
    <row r="43" spans="1:6" x14ac:dyDescent="0.25">
      <c r="A43" s="68" t="s">
        <v>85</v>
      </c>
      <c r="B43" s="76">
        <v>0.18677270000000001</v>
      </c>
      <c r="C43" s="76">
        <v>0.22819300000000001</v>
      </c>
      <c r="D43" s="76">
        <f t="shared" si="1"/>
        <v>4.1420299999999993E-2</v>
      </c>
      <c r="E43" s="74"/>
      <c r="F43" s="74"/>
    </row>
    <row r="44" spans="1:6" x14ac:dyDescent="0.25">
      <c r="A44" s="66" t="s">
        <v>86</v>
      </c>
      <c r="B44" s="74">
        <v>0.22352939999999999</v>
      </c>
      <c r="C44" s="74"/>
      <c r="D44" s="74">
        <f t="shared" si="1"/>
        <v>-0.22352939999999999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8.77193E-2</v>
      </c>
      <c r="C46" s="78">
        <v>0</v>
      </c>
      <c r="D46" s="78">
        <f t="shared" si="1"/>
        <v>-8.77193E-2</v>
      </c>
      <c r="E46" s="74"/>
      <c r="F46" s="74"/>
    </row>
    <row r="47" spans="1:6" x14ac:dyDescent="0.25">
      <c r="A47" s="64" t="s">
        <v>5</v>
      </c>
      <c r="B47" s="74">
        <v>0.2406982</v>
      </c>
      <c r="C47" s="74">
        <v>0.31741079999999999</v>
      </c>
      <c r="D47" s="74">
        <f t="shared" si="1"/>
        <v>7.6712599999999992E-2</v>
      </c>
      <c r="E47" s="74"/>
      <c r="F47" s="74"/>
    </row>
    <row r="48" spans="1:6" x14ac:dyDescent="0.25">
      <c r="A48" s="64" t="s">
        <v>4</v>
      </c>
      <c r="B48" s="74">
        <v>0.17519960000000001</v>
      </c>
      <c r="C48" s="74">
        <v>0.2266204</v>
      </c>
      <c r="D48" s="74">
        <f t="shared" si="1"/>
        <v>5.1420799999999989E-2</v>
      </c>
      <c r="E48" s="74"/>
      <c r="F48" s="74"/>
    </row>
    <row r="49" spans="1:6" x14ac:dyDescent="0.25">
      <c r="A49" s="64" t="s">
        <v>3</v>
      </c>
      <c r="B49" s="74">
        <v>0.18510699999999999</v>
      </c>
      <c r="C49" s="74">
        <v>0.22009490000000001</v>
      </c>
      <c r="D49" s="74">
        <f t="shared" si="1"/>
        <v>3.4987900000000016E-2</v>
      </c>
      <c r="E49" s="74"/>
      <c r="F49" s="74"/>
    </row>
    <row r="50" spans="1:6" x14ac:dyDescent="0.25">
      <c r="A50" s="64" t="s">
        <v>2</v>
      </c>
      <c r="B50" s="74">
        <v>0.15459419999999999</v>
      </c>
      <c r="C50" s="74">
        <v>0.1619371</v>
      </c>
      <c r="D50" s="74">
        <f t="shared" si="1"/>
        <v>7.3429000000000133E-3</v>
      </c>
      <c r="E50" s="74"/>
      <c r="F50" s="74"/>
    </row>
    <row r="51" spans="1:6" x14ac:dyDescent="0.25">
      <c r="A51" s="75" t="s">
        <v>75</v>
      </c>
      <c r="B51" s="76">
        <v>0.16378010000000001</v>
      </c>
      <c r="C51" s="76">
        <v>0.18679680000000001</v>
      </c>
      <c r="D51" s="76">
        <f t="shared" si="1"/>
        <v>2.3016700000000001E-2</v>
      </c>
      <c r="E51" s="74"/>
      <c r="F51" s="74"/>
    </row>
    <row r="52" spans="1:6" x14ac:dyDescent="0.25">
      <c r="A52" s="64" t="s">
        <v>76</v>
      </c>
      <c r="B52" s="74">
        <v>0.1732175</v>
      </c>
      <c r="C52" s="74">
        <v>0.2497286</v>
      </c>
      <c r="D52" s="74">
        <f t="shared" si="1"/>
        <v>7.6511099999999999E-2</v>
      </c>
      <c r="E52" s="74"/>
      <c r="F52" s="74"/>
    </row>
    <row r="53" spans="1:6" x14ac:dyDescent="0.25">
      <c r="A53" s="64" t="s">
        <v>77</v>
      </c>
      <c r="B53" s="74">
        <v>0.239009</v>
      </c>
      <c r="C53" s="74">
        <v>0.28376560000000001</v>
      </c>
      <c r="D53" s="74">
        <f t="shared" si="1"/>
        <v>4.4756600000000007E-2</v>
      </c>
      <c r="E53" s="74"/>
      <c r="F53" s="74"/>
    </row>
    <row r="54" spans="1:6" x14ac:dyDescent="0.25">
      <c r="A54" s="77" t="s">
        <v>78</v>
      </c>
      <c r="B54" s="78">
        <v>0.10648150000000001</v>
      </c>
      <c r="C54" s="78"/>
      <c r="D54" s="78">
        <f t="shared" si="1"/>
        <v>-0.10648150000000001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B2D16-D858-3743-AA05-B42821F5CBC8}">
  <dimension ref="A1:A11"/>
  <sheetViews>
    <sheetView workbookViewId="0"/>
  </sheetViews>
  <sheetFormatPr defaultColWidth="9.140625" defaultRowHeight="30" customHeight="1" x14ac:dyDescent="0.25"/>
  <cols>
    <col min="1" max="1" width="124.42578125" style="81" customWidth="1"/>
    <col min="2" max="16384" width="9.140625" style="81"/>
  </cols>
  <sheetData>
    <row r="1" spans="1:1" ht="30" customHeight="1" x14ac:dyDescent="0.25">
      <c r="A1" s="87" t="s">
        <v>96</v>
      </c>
    </row>
    <row r="2" spans="1:1" ht="30" customHeight="1" x14ac:dyDescent="0.25">
      <c r="A2" s="84" t="s">
        <v>95</v>
      </c>
    </row>
    <row r="3" spans="1:1" ht="30" customHeight="1" x14ac:dyDescent="0.25">
      <c r="A3" s="86" t="s">
        <v>94</v>
      </c>
    </row>
    <row r="4" spans="1:1" ht="57.75" customHeight="1" x14ac:dyDescent="0.25">
      <c r="A4" s="84" t="s">
        <v>93</v>
      </c>
    </row>
    <row r="5" spans="1:1" ht="30" customHeight="1" x14ac:dyDescent="0.25">
      <c r="A5" s="84" t="s">
        <v>92</v>
      </c>
    </row>
    <row r="6" spans="1:1" ht="30" customHeight="1" x14ac:dyDescent="0.25">
      <c r="A6" s="85" t="s">
        <v>91</v>
      </c>
    </row>
    <row r="7" spans="1:1" ht="35.25" customHeight="1" x14ac:dyDescent="0.25">
      <c r="A7" s="84" t="s">
        <v>90</v>
      </c>
    </row>
    <row r="10" spans="1:1" ht="30" customHeight="1" x14ac:dyDescent="0.25">
      <c r="A10" s="83"/>
    </row>
    <row r="11" spans="1:1" ht="30" customHeight="1" x14ac:dyDescent="0.25">
      <c r="A11" s="82" t="s">
        <v>89</v>
      </c>
    </row>
  </sheetData>
  <hyperlinks>
    <hyperlink ref="A3" r:id="rId1" xr:uid="{43A06D43-7453-ED47-900A-66CA282DA348}"/>
    <hyperlink ref="A6" r:id="rId2" xr:uid="{DFAD1E3C-7BB1-7E47-A979-11D95848EF5C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2024-01-18T20:42:24Z</dcterms:modified>
</cp:coreProperties>
</file>