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C\Desktop\"/>
    </mc:Choice>
  </mc:AlternateContent>
  <xr:revisionPtr revIDLastSave="0" documentId="13_ncr:1_{F3EACDB3-6FAC-4D50-8C41-8B931FE6FC9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National percents" sheetId="1" r:id="rId1"/>
    <sheet name="National numbers" sheetId="2" r:id="rId2"/>
    <sheet name="Table 1" sheetId="3" r:id="rId3"/>
    <sheet name="Table 2" sheetId="4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7" i="4" l="1"/>
  <c r="J7" i="4"/>
  <c r="I7" i="4"/>
  <c r="H7" i="4"/>
  <c r="G7" i="4"/>
  <c r="F7" i="4"/>
  <c r="E7" i="4"/>
  <c r="D7" i="4"/>
  <c r="C7" i="4"/>
  <c r="B7" i="4"/>
  <c r="D5" i="3"/>
  <c r="E20" i="3"/>
  <c r="F18" i="3" s="1"/>
  <c r="C20" i="3"/>
  <c r="D15" i="3" s="1"/>
  <c r="B20" i="3"/>
  <c r="E10" i="3"/>
  <c r="F8" i="3" s="1"/>
  <c r="C10" i="3"/>
  <c r="D9" i="3" s="1"/>
  <c r="B10" i="3"/>
  <c r="D17" i="3" l="1"/>
  <c r="D16" i="3"/>
  <c r="D19" i="3"/>
  <c r="D6" i="3"/>
  <c r="D7" i="3"/>
  <c r="D18" i="3"/>
  <c r="F16" i="3"/>
  <c r="F17" i="3"/>
  <c r="F19" i="3"/>
  <c r="D8" i="3"/>
  <c r="F15" i="3"/>
  <c r="F5" i="3"/>
  <c r="F9" i="3"/>
  <c r="F6" i="3"/>
  <c r="F7" i="3"/>
  <c r="D10" i="3" l="1"/>
  <c r="F20" i="3"/>
  <c r="F10" i="3"/>
  <c r="D20" i="3"/>
  <c r="E73" i="2"/>
  <c r="D73" i="2"/>
  <c r="C73" i="2"/>
  <c r="B73" i="2"/>
  <c r="F72" i="2"/>
  <c r="F71" i="2"/>
  <c r="F70" i="2"/>
  <c r="F69" i="2"/>
  <c r="F68" i="2"/>
  <c r="E66" i="2"/>
  <c r="D66" i="2"/>
  <c r="C66" i="2"/>
  <c r="B66" i="2"/>
  <c r="F65" i="2"/>
  <c r="F64" i="2"/>
  <c r="F63" i="2"/>
  <c r="F62" i="2"/>
  <c r="F61" i="2"/>
  <c r="E50" i="2"/>
  <c r="D50" i="2"/>
  <c r="C50" i="2"/>
  <c r="B50" i="2"/>
  <c r="F49" i="2"/>
  <c r="F48" i="2"/>
  <c r="F47" i="2"/>
  <c r="F46" i="2"/>
  <c r="F45" i="2"/>
  <c r="E43" i="2"/>
  <c r="D43" i="2"/>
  <c r="C43" i="2"/>
  <c r="B43" i="2"/>
  <c r="F42" i="2"/>
  <c r="F41" i="2"/>
  <c r="F40" i="2"/>
  <c r="F39" i="2"/>
  <c r="F38" i="2"/>
  <c r="F43" i="2" s="1"/>
  <c r="F66" i="2" l="1"/>
  <c r="F73" i="2"/>
  <c r="F50" i="2"/>
  <c r="C21" i="2"/>
  <c r="B21" i="2"/>
</calcChain>
</file>

<file path=xl/sharedStrings.xml><?xml version="1.0" encoding="utf-8"?>
<sst xmlns="http://schemas.openxmlformats.org/spreadsheetml/2006/main" count="183" uniqueCount="58">
  <si>
    <t>Grand Total (n)</t>
  </si>
  <si>
    <t>Extreme Chronic Absence (30%+)</t>
  </si>
  <si>
    <t>Alternative</t>
  </si>
  <si>
    <t>Vocational</t>
  </si>
  <si>
    <t>Regular</t>
  </si>
  <si>
    <t>High Chronic Absence (20-29.9%)</t>
  </si>
  <si>
    <t>Significant Chronic Absence (10-19.9%)</t>
  </si>
  <si>
    <t>Modest Chronic Absence (5-9.9%)</t>
  </si>
  <si>
    <t>Low Chronic Absence (0-4.9%)</t>
  </si>
  <si>
    <t>Special Ed</t>
  </si>
  <si>
    <t xml:space="preserve">Percent Elementary Schools </t>
  </si>
  <si>
    <t>Percent Middle Schools</t>
  </si>
  <si>
    <t>Percent High Schools</t>
  </si>
  <si>
    <t>Percent Other Schools</t>
  </si>
  <si>
    <t>How do Chronic Absence Levels Vary by School Characteristics?</t>
  </si>
  <si>
    <t>National</t>
  </si>
  <si>
    <t xml:space="preserve">School Chronic Absence Levels </t>
  </si>
  <si>
    <t>School Chronic Absence Levels</t>
  </si>
  <si>
    <t># Schools SY 17-18</t>
  </si>
  <si>
    <t>% Schools SY 17-18</t>
  </si>
  <si>
    <t>School Chronic Absence Levels SY 17-18  by Grades Served</t>
  </si>
  <si>
    <t>School Chronic Absence Levels SY 17-18 by School Type</t>
  </si>
  <si>
    <t># Schools SY 21-22</t>
  </si>
  <si>
    <t>School Chronic Absence Levels SY 21-22  by Grades Served</t>
  </si>
  <si>
    <t>School Chronic Absence Levels SY 21-22 by School Type</t>
  </si>
  <si>
    <t>% Schools SY 21-22</t>
  </si>
  <si>
    <t>School Chronic Absence Levels SY 21-22</t>
  </si>
  <si>
    <t>Total</t>
  </si>
  <si>
    <t xml:space="preserve">Number Elementary Schools </t>
  </si>
  <si>
    <t>Number Middle Schools</t>
  </si>
  <si>
    <t>Number High Schools</t>
  </si>
  <si>
    <t>Number Other Schools</t>
  </si>
  <si>
    <t>Nationwide School Chronic Absence Levels</t>
  </si>
  <si>
    <t># School</t>
  </si>
  <si>
    <t>Total Enrollment</t>
  </si>
  <si>
    <t>Percent Total Enrollment</t>
  </si>
  <si>
    <t>Number of Chronically Absent Students</t>
  </si>
  <si>
    <t>Percent of all Chronically Absent Students</t>
  </si>
  <si>
    <t>Extreme</t>
  </si>
  <si>
    <t>High</t>
  </si>
  <si>
    <t>Significant</t>
  </si>
  <si>
    <t>Modest</t>
  </si>
  <si>
    <t>Low</t>
  </si>
  <si>
    <t>Total (n)</t>
  </si>
  <si>
    <t>2021-22</t>
  </si>
  <si>
    <t>2017-18</t>
  </si>
  <si>
    <t>% with Extreme levels of Chronic Absence (30%+ of all enrolled students)</t>
  </si>
  <si>
    <t>Elementary Schools</t>
  </si>
  <si>
    <t>Middle Schools</t>
  </si>
  <si>
    <t>High Schools</t>
  </si>
  <si>
    <t>Other Schools</t>
  </si>
  <si>
    <t>All Schools</t>
  </si>
  <si>
    <t>% with High levels of Chronic Absence (20-29.9%+ of all enrolled students)</t>
  </si>
  <si>
    <r>
      <rPr>
        <b/>
        <u/>
        <sz val="12"/>
        <color theme="0"/>
        <rFont val="Calibri"/>
        <family val="2"/>
        <scheme val="minor"/>
      </rPr>
      <t>Percent</t>
    </r>
    <r>
      <rPr>
        <b/>
        <sz val="12"/>
        <color theme="0"/>
        <rFont val="Calibri"/>
        <family val="2"/>
        <scheme val="minor"/>
      </rPr>
      <t xml:space="preserve"> of Schools with 30% or more students Chronically Absent</t>
    </r>
  </si>
  <si>
    <r>
      <rPr>
        <b/>
        <u/>
        <sz val="12"/>
        <rFont val="Calibri"/>
        <family val="2"/>
        <scheme val="minor"/>
      </rPr>
      <t>Percent</t>
    </r>
    <r>
      <rPr>
        <b/>
        <sz val="12"/>
        <rFont val="Calibri"/>
        <family val="2"/>
        <scheme val="minor"/>
      </rPr>
      <t xml:space="preserve"> of Schools with 20% or more students Chronically Absent</t>
    </r>
  </si>
  <si>
    <r>
      <rPr>
        <b/>
        <u/>
        <sz val="12"/>
        <color theme="0"/>
        <rFont val="Calibri"/>
        <family val="2"/>
        <scheme val="minor"/>
      </rPr>
      <t>Number</t>
    </r>
    <r>
      <rPr>
        <b/>
        <sz val="12"/>
        <color theme="0"/>
        <rFont val="Calibri"/>
        <family val="2"/>
        <scheme val="minor"/>
      </rPr>
      <t xml:space="preserve"> of Schools with 30% or more students Chronically Absent</t>
    </r>
  </si>
  <si>
    <r>
      <rPr>
        <b/>
        <u/>
        <sz val="12"/>
        <color theme="1"/>
        <rFont val="Calibri"/>
        <family val="2"/>
        <scheme val="minor"/>
      </rPr>
      <t>Number</t>
    </r>
    <r>
      <rPr>
        <b/>
        <sz val="12"/>
        <color theme="1"/>
        <rFont val="Calibri"/>
        <family val="2"/>
        <scheme val="minor"/>
      </rPr>
      <t xml:space="preserve"> of Schools with 20% or more students Chronically Absent</t>
    </r>
  </si>
  <si>
    <t>% with High or Extreme levels of Chronic Absence (30%+ of all enrolled students)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</si>
</sst>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FFE9A3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DE7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278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1" fillId="0" borderId="0"/>
    <xf numFmtId="43" fontId="1" fillId="0" borderId="0" applyFont="0" applyFill="0" applyBorder="0" applyAlignment="0" applyProtection="0"/>
  </cellStyleXfs>
  <cellXfs count="93">
    <xf numFmtId="0" fontId="0" fillId="0" borderId="0" xfId="0"/>
    <xf numFmtId="9" fontId="0" fillId="0" borderId="0" xfId="1" applyFont="1"/>
    <xf numFmtId="0" fontId="2" fillId="0" borderId="0" xfId="0" applyFont="1"/>
    <xf numFmtId="9" fontId="0" fillId="0" borderId="1" xfId="1" applyFont="1" applyBorder="1"/>
    <xf numFmtId="0" fontId="2" fillId="0" borderId="1" xfId="0" applyFont="1" applyBorder="1"/>
    <xf numFmtId="9" fontId="0" fillId="0" borderId="0" xfId="1" applyFont="1" applyBorder="1"/>
    <xf numFmtId="3" fontId="0" fillId="0" borderId="0" xfId="0" applyNumberFormat="1"/>
    <xf numFmtId="1" fontId="0" fillId="0" borderId="0" xfId="0" applyNumberFormat="1"/>
    <xf numFmtId="2" fontId="0" fillId="0" borderId="0" xfId="0" applyNumberFormat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6" fillId="0" borderId="0" xfId="0" applyFont="1"/>
    <xf numFmtId="0" fontId="5" fillId="0" borderId="5" xfId="0" applyFont="1" applyBorder="1"/>
    <xf numFmtId="0" fontId="5" fillId="0" borderId="0" xfId="0" applyFont="1"/>
    <xf numFmtId="9" fontId="6" fillId="0" borderId="6" xfId="0" applyNumberFormat="1" applyFont="1" applyBorder="1"/>
    <xf numFmtId="9" fontId="6" fillId="0" borderId="0" xfId="0" applyNumberFormat="1" applyFont="1"/>
    <xf numFmtId="0" fontId="8" fillId="3" borderId="1" xfId="0" applyFont="1" applyFill="1" applyBorder="1" applyAlignment="1">
      <alignment horizontal="center"/>
    </xf>
    <xf numFmtId="0" fontId="7" fillId="3" borderId="4" xfId="0" applyFont="1" applyFill="1" applyBorder="1" applyAlignment="1">
      <alignment vertical="center"/>
    </xf>
    <xf numFmtId="3" fontId="0" fillId="3" borderId="4" xfId="0" applyNumberFormat="1" applyFill="1" applyBorder="1" applyAlignment="1">
      <alignment vertical="center"/>
    </xf>
    <xf numFmtId="1" fontId="0" fillId="3" borderId="4" xfId="0" applyNumberForma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3" xfId="0" applyFont="1" applyFill="1" applyBorder="1" applyAlignment="1">
      <alignment horizontal="center" vertical="top"/>
    </xf>
    <xf numFmtId="0" fontId="5" fillId="4" borderId="6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center" vertical="top"/>
    </xf>
    <xf numFmtId="0" fontId="9" fillId="0" borderId="1" xfId="0" applyFont="1" applyBorder="1"/>
    <xf numFmtId="3" fontId="10" fillId="0" borderId="1" xfId="0" applyNumberFormat="1" applyFont="1" applyBorder="1"/>
    <xf numFmtId="0" fontId="9" fillId="3" borderId="1" xfId="0" applyFont="1" applyFill="1" applyBorder="1"/>
    <xf numFmtId="9" fontId="10" fillId="0" borderId="1" xfId="1" applyFont="1" applyBorder="1"/>
    <xf numFmtId="3" fontId="9" fillId="2" borderId="1" xfId="0" applyNumberFormat="1" applyFont="1" applyFill="1" applyBorder="1"/>
    <xf numFmtId="0" fontId="6" fillId="0" borderId="6" xfId="0" applyFont="1" applyBorder="1"/>
    <xf numFmtId="0" fontId="5" fillId="4" borderId="5" xfId="0" applyFont="1" applyFill="1" applyBorder="1"/>
    <xf numFmtId="2" fontId="2" fillId="3" borderId="2" xfId="0" applyNumberFormat="1" applyFont="1" applyFill="1" applyBorder="1" applyAlignment="1">
      <alignment horizontal="center" vertical="top" wrapText="1"/>
    </xf>
    <xf numFmtId="2" fontId="2" fillId="3" borderId="1" xfId="0" applyNumberFormat="1" applyFont="1" applyFill="1" applyBorder="1" applyAlignment="1">
      <alignment horizontal="center" vertical="top" wrapText="1"/>
    </xf>
    <xf numFmtId="0" fontId="0" fillId="0" borderId="1" xfId="0" applyBorder="1"/>
    <xf numFmtId="0" fontId="0" fillId="0" borderId="2" xfId="0" applyBorder="1"/>
    <xf numFmtId="0" fontId="2" fillId="3" borderId="7" xfId="0" applyFont="1" applyFill="1" applyBorder="1"/>
    <xf numFmtId="0" fontId="5" fillId="4" borderId="6" xfId="0" applyFont="1" applyFill="1" applyBorder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9" fontId="12" fillId="5" borderId="12" xfId="0" applyNumberFormat="1" applyFont="1" applyFill="1" applyBorder="1" applyAlignment="1">
      <alignment horizontal="center" vertical="center"/>
    </xf>
    <xf numFmtId="9" fontId="12" fillId="3" borderId="13" xfId="0" applyNumberFormat="1" applyFont="1" applyFill="1" applyBorder="1" applyAlignment="1">
      <alignment horizontal="center" vertical="center"/>
    </xf>
    <xf numFmtId="9" fontId="9" fillId="5" borderId="14" xfId="0" applyNumberFormat="1" applyFont="1" applyFill="1" applyBorder="1" applyAlignment="1">
      <alignment horizontal="center" vertical="center"/>
    </xf>
    <xf numFmtId="9" fontId="12" fillId="3" borderId="15" xfId="0" applyNumberFormat="1" applyFont="1" applyFill="1" applyBorder="1" applyAlignment="1">
      <alignment horizontal="center" vertical="center"/>
    </xf>
    <xf numFmtId="9" fontId="9" fillId="3" borderId="15" xfId="0" applyNumberFormat="1" applyFont="1" applyFill="1" applyBorder="1" applyAlignment="1">
      <alignment horizontal="center" vertical="center"/>
    </xf>
    <xf numFmtId="3" fontId="9" fillId="6" borderId="2" xfId="0" applyNumberFormat="1" applyFont="1" applyFill="1" applyBorder="1" applyAlignment="1">
      <alignment horizontal="center" vertical="center"/>
    </xf>
    <xf numFmtId="3" fontId="9" fillId="0" borderId="12" xfId="0" applyNumberFormat="1" applyFont="1" applyBorder="1" applyAlignment="1">
      <alignment horizontal="center" vertical="center"/>
    </xf>
    <xf numFmtId="3" fontId="9" fillId="3" borderId="13" xfId="0" applyNumberFormat="1" applyFont="1" applyFill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0" fontId="9" fillId="3" borderId="0" xfId="0" applyFont="1" applyFill="1" applyAlignment="1">
      <alignment vertical="center" wrapText="1"/>
    </xf>
    <xf numFmtId="3" fontId="9" fillId="0" borderId="14" xfId="0" applyNumberFormat="1" applyFont="1" applyBorder="1" applyAlignment="1">
      <alignment horizontal="center" vertical="center"/>
    </xf>
    <xf numFmtId="3" fontId="9" fillId="6" borderId="17" xfId="0" applyNumberFormat="1" applyFont="1" applyFill="1" applyBorder="1" applyAlignment="1">
      <alignment horizontal="center" vertical="center"/>
    </xf>
    <xf numFmtId="3" fontId="9" fillId="3" borderId="15" xfId="0" applyNumberFormat="1" applyFont="1" applyFill="1" applyBorder="1" applyAlignment="1">
      <alignment horizontal="center" vertical="center"/>
    </xf>
    <xf numFmtId="3" fontId="9" fillId="0" borderId="18" xfId="0" applyNumberFormat="1" applyFont="1" applyBorder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9" fontId="10" fillId="0" borderId="12" xfId="0" applyNumberFormat="1" applyFont="1" applyBorder="1" applyAlignment="1">
      <alignment horizontal="center" vertical="center"/>
    </xf>
    <xf numFmtId="9" fontId="10" fillId="0" borderId="14" xfId="0" applyNumberFormat="1" applyFont="1" applyBorder="1" applyAlignment="1">
      <alignment horizontal="center" vertical="center"/>
    </xf>
    <xf numFmtId="0" fontId="12" fillId="3" borderId="0" xfId="0" applyFont="1" applyFill="1" applyAlignment="1">
      <alignment vertical="center" wrapText="1"/>
    </xf>
    <xf numFmtId="0" fontId="13" fillId="8" borderId="0" xfId="0" applyFont="1" applyFill="1" applyAlignment="1">
      <alignment vertical="center" wrapText="1"/>
    </xf>
    <xf numFmtId="3" fontId="10" fillId="0" borderId="0" xfId="277" applyNumberFormat="1" applyFont="1" applyFill="1" applyAlignment="1">
      <alignment vertical="center"/>
    </xf>
    <xf numFmtId="164" fontId="10" fillId="0" borderId="0" xfId="1" applyNumberFormat="1" applyFont="1" applyFill="1" applyAlignment="1">
      <alignment vertical="center"/>
    </xf>
    <xf numFmtId="0" fontId="9" fillId="0" borderId="0" xfId="0" applyFont="1" applyAlignment="1">
      <alignment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center" vertical="center"/>
    </xf>
    <xf numFmtId="0" fontId="17" fillId="7" borderId="10" xfId="0" applyFont="1" applyFill="1" applyBorder="1" applyAlignment="1">
      <alignment horizontal="center" vertical="center"/>
    </xf>
    <xf numFmtId="0" fontId="17" fillId="7" borderId="0" xfId="0" applyFont="1" applyFill="1" applyAlignment="1">
      <alignment horizontal="center" vertical="center"/>
    </xf>
    <xf numFmtId="0" fontId="17" fillId="7" borderId="11" xfId="0" applyFont="1" applyFill="1" applyBorder="1" applyAlignment="1">
      <alignment horizontal="center" vertical="center"/>
    </xf>
    <xf numFmtId="0" fontId="12" fillId="9" borderId="0" xfId="0" applyFont="1" applyFill="1" applyAlignment="1">
      <alignment vertical="center" wrapText="1"/>
    </xf>
    <xf numFmtId="9" fontId="10" fillId="9" borderId="13" xfId="0" applyNumberFormat="1" applyFont="1" applyFill="1" applyBorder="1" applyAlignment="1">
      <alignment horizontal="center" vertical="center"/>
    </xf>
    <xf numFmtId="9" fontId="10" fillId="9" borderId="15" xfId="0" applyNumberFormat="1" applyFont="1" applyFill="1" applyBorder="1" applyAlignment="1">
      <alignment horizontal="center" vertical="center"/>
    </xf>
    <xf numFmtId="3" fontId="17" fillId="0" borderId="0" xfId="277" applyNumberFormat="1" applyFont="1" applyFill="1" applyAlignment="1">
      <alignment vertical="center"/>
    </xf>
    <xf numFmtId="0" fontId="17" fillId="10" borderId="0" xfId="0" applyFont="1" applyFill="1" applyAlignment="1">
      <alignment vertical="center"/>
    </xf>
    <xf numFmtId="3" fontId="17" fillId="10" borderId="0" xfId="277" applyNumberFormat="1" applyFont="1" applyFill="1" applyAlignment="1">
      <alignment vertical="center"/>
    </xf>
    <xf numFmtId="164" fontId="17" fillId="10" borderId="0" xfId="0" applyNumberFormat="1" applyFont="1" applyFill="1" applyAlignment="1">
      <alignment vertical="center"/>
    </xf>
    <xf numFmtId="0" fontId="18" fillId="9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164" fontId="17" fillId="0" borderId="0" xfId="0" applyNumberFormat="1" applyFont="1" applyAlignment="1">
      <alignment vertical="center"/>
    </xf>
    <xf numFmtId="0" fontId="17" fillId="11" borderId="10" xfId="0" applyFont="1" applyFill="1" applyBorder="1" applyAlignment="1">
      <alignment horizontal="center" vertical="center"/>
    </xf>
    <xf numFmtId="0" fontId="17" fillId="11" borderId="11" xfId="0" applyFont="1" applyFill="1" applyBorder="1" applyAlignment="1">
      <alignment horizontal="center" vertical="center"/>
    </xf>
    <xf numFmtId="0" fontId="17" fillId="10" borderId="0" xfId="0" applyFont="1" applyFill="1" applyAlignment="1">
      <alignment horizontal="center" vertical="center" wrapText="1"/>
    </xf>
    <xf numFmtId="43" fontId="17" fillId="10" borderId="0" xfId="277" applyFont="1" applyFill="1" applyAlignment="1">
      <alignment horizontal="center" vertical="center" wrapText="1"/>
    </xf>
    <xf numFmtId="0" fontId="17" fillId="7" borderId="8" xfId="0" applyFont="1" applyFill="1" applyBorder="1" applyAlignment="1">
      <alignment horizontal="center" vertical="center"/>
    </xf>
    <xf numFmtId="0" fontId="17" fillId="7" borderId="16" xfId="0" applyFont="1" applyFill="1" applyBorder="1" applyAlignment="1">
      <alignment horizontal="center" vertical="center"/>
    </xf>
    <xf numFmtId="0" fontId="17" fillId="7" borderId="9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11" borderId="8" xfId="0" applyFont="1" applyFill="1" applyBorder="1" applyAlignment="1">
      <alignment horizontal="center" vertical="center"/>
    </xf>
    <xf numFmtId="0" fontId="17" fillId="11" borderId="9" xfId="0" applyFont="1" applyFill="1" applyBorder="1" applyAlignment="1">
      <alignment horizontal="center" vertical="center"/>
    </xf>
  </cellXfs>
  <cellStyles count="278">
    <cellStyle name="Comma 2" xfId="277" xr:uid="{B35B96D4-8456-41FA-93B7-E9F8EE046EF2}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Normal" xfId="0" builtinId="0"/>
    <cellStyle name="Normal 2" xfId="276" xr:uid="{00000000-0005-0000-0000-000013010000}"/>
    <cellStyle name="Percent" xfId="1" builtinId="5"/>
  </cellStyles>
  <dxfs count="0"/>
  <tableStyles count="0" defaultTableStyle="TableStyleMedium2" defaultPivotStyle="PivotStyleLight16"/>
  <colors>
    <mruColors>
      <color rgb="FFECECEC"/>
      <color rgb="FFFFDE75"/>
      <color rgb="FFFFE9A3"/>
      <color rgb="FFFFE699"/>
      <color rgb="FFD9E1F2"/>
      <color rgb="FFD0DBF0"/>
      <color rgb="FFB4C6E7"/>
      <color rgb="FFFFEDB3"/>
      <color rgb="FFFFD13F"/>
      <color rgb="FFFFC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>
              <a:defRPr sz="1400"/>
            </a:pPr>
            <a:r>
              <a:rPr lang="en-US" sz="1400"/>
              <a:t>Chart 2 - SY 21-22 School Chronic Absence Levels by Grades</a:t>
            </a:r>
            <a:r>
              <a:rPr lang="en-US" sz="1400" baseline="0"/>
              <a:t> Served</a:t>
            </a:r>
            <a:endParaRPr lang="en-US" sz="1400"/>
          </a:p>
        </c:rich>
      </c:tx>
      <c:layout>
        <c:manualLayout>
          <c:xMode val="edge"/>
          <c:yMode val="edge"/>
          <c:x val="0.187672177432996"/>
          <c:y val="6.480134748413110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621158772165494E-2"/>
          <c:y val="0.177287549582618"/>
          <c:w val="0.88020963473926195"/>
          <c:h val="0.634750816829216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'National percents'!$A$44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'National percents'!$B$44:$E$44</c:f>
              <c:numCache>
                <c:formatCode>0%</c:formatCode>
                <c:ptCount val="4"/>
                <c:pt idx="0">
                  <c:v>0.38200000000000001</c:v>
                </c:pt>
                <c:pt idx="1">
                  <c:v>0.4</c:v>
                </c:pt>
                <c:pt idx="2">
                  <c:v>0.56000000000000005</c:v>
                </c:pt>
                <c:pt idx="3">
                  <c:v>0.55000000000000004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A4-4C96-863D-97440BB0054E}"/>
            </c:ext>
          </c:extLst>
        </c:ser>
        <c:ser>
          <c:idx val="1"/>
          <c:order val="1"/>
          <c:tx>
            <c:strRef>
              <c:f>'National percents'!$A$45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'National percents'!$B$45:$E$45</c:f>
              <c:numCache>
                <c:formatCode>0%</c:formatCode>
                <c:ptCount val="4"/>
                <c:pt idx="0">
                  <c:v>0.22</c:v>
                </c:pt>
                <c:pt idx="1">
                  <c:v>0.26</c:v>
                </c:pt>
                <c:pt idx="2">
                  <c:v>0.21</c:v>
                </c:pt>
                <c:pt idx="3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A4-4C96-863D-97440BB0054E}"/>
            </c:ext>
          </c:extLst>
        </c:ser>
        <c:ser>
          <c:idx val="2"/>
          <c:order val="2"/>
          <c:tx>
            <c:strRef>
              <c:f>'National percents'!$A$46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'National percents'!$B$46:$E$46</c:f>
              <c:numCache>
                <c:formatCode>0%</c:formatCode>
                <c:ptCount val="4"/>
                <c:pt idx="0">
                  <c:v>0.26</c:v>
                </c:pt>
                <c:pt idx="1">
                  <c:v>0.25</c:v>
                </c:pt>
                <c:pt idx="2">
                  <c:v>0.16</c:v>
                </c:pt>
                <c:pt idx="3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A4-4C96-863D-97440BB0054E}"/>
            </c:ext>
          </c:extLst>
        </c:ser>
        <c:ser>
          <c:idx val="3"/>
          <c:order val="3"/>
          <c:tx>
            <c:strRef>
              <c:f>'National percents'!$A$47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'National percents'!$B$47:$E$47</c:f>
              <c:numCache>
                <c:formatCode>0%</c:formatCode>
                <c:ptCount val="4"/>
                <c:pt idx="0">
                  <c:v>0.09</c:v>
                </c:pt>
                <c:pt idx="1">
                  <c:v>7.0000000000000007E-2</c:v>
                </c:pt>
                <c:pt idx="2">
                  <c:v>0.04</c:v>
                </c:pt>
                <c:pt idx="3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A4-4C96-863D-97440BB0054E}"/>
            </c:ext>
          </c:extLst>
        </c:ser>
        <c:ser>
          <c:idx val="4"/>
          <c:order val="4"/>
          <c:tx>
            <c:strRef>
              <c:f>'National percents'!$A$48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'National percents'!$B$48:$E$48</c:f>
              <c:numCache>
                <c:formatCode>0%</c:formatCode>
                <c:ptCount val="4"/>
                <c:pt idx="0">
                  <c:v>0.04</c:v>
                </c:pt>
                <c:pt idx="1">
                  <c:v>0.03</c:v>
                </c:pt>
                <c:pt idx="2">
                  <c:v>0.03</c:v>
                </c:pt>
                <c:pt idx="3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FA4-4C96-863D-97440BB00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38625784"/>
        <c:axId val="2098854440"/>
      </c:barChart>
      <c:catAx>
        <c:axId val="2138625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8854440"/>
        <c:crosses val="autoZero"/>
        <c:auto val="1"/>
        <c:lblAlgn val="ctr"/>
        <c:lblOffset val="100"/>
        <c:noMultiLvlLbl val="0"/>
      </c:catAx>
      <c:valAx>
        <c:axId val="20988544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of Schools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862578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10 - SY </a:t>
            </a:r>
            <a:r>
              <a:rPr lang="en-US" sz="1400" b="1" i="0" u="none" strike="noStrike" kern="1200" baseline="0">
                <a:solidFill>
                  <a:sysClr val="windowText" lastClr="000000"/>
                </a:solidFill>
              </a:rPr>
              <a:t>17-18</a:t>
            </a:r>
            <a:r>
              <a:rPr lang="en-US" sz="1400"/>
              <a:t> School</a:t>
            </a:r>
            <a:r>
              <a:rPr lang="en-US" sz="1400" baseline="0"/>
              <a:t> </a:t>
            </a:r>
            <a:r>
              <a:rPr lang="en-US" sz="1400"/>
              <a:t>Chronic Absence</a:t>
            </a:r>
            <a:r>
              <a:rPr lang="en-US" sz="1400" baseline="0"/>
              <a:t> Levels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'National numbers'!$A$68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'National numbers'!$B$61:$E$61</c:f>
              <c:numCache>
                <c:formatCode>General</c:formatCode>
                <c:ptCount val="4"/>
                <c:pt idx="0">
                  <c:v>9026</c:v>
                </c:pt>
                <c:pt idx="1">
                  <c:v>641</c:v>
                </c:pt>
                <c:pt idx="2">
                  <c:v>91</c:v>
                </c:pt>
                <c:pt idx="3">
                  <c:v>2735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F9-4C42-B863-64270795E8E3}"/>
            </c:ext>
          </c:extLst>
        </c:ser>
        <c:ser>
          <c:idx val="1"/>
          <c:order val="1"/>
          <c:tx>
            <c:strRef>
              <c:f>'National numbers'!$A$69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'National numbers'!$B$62:$E$62</c:f>
              <c:numCache>
                <c:formatCode>General</c:formatCode>
                <c:ptCount val="4"/>
                <c:pt idx="0">
                  <c:v>12084</c:v>
                </c:pt>
                <c:pt idx="1">
                  <c:v>148</c:v>
                </c:pt>
                <c:pt idx="2">
                  <c:v>21</c:v>
                </c:pt>
                <c:pt idx="3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F9-4C42-B863-64270795E8E3}"/>
            </c:ext>
          </c:extLst>
        </c:ser>
        <c:ser>
          <c:idx val="2"/>
          <c:order val="2"/>
          <c:tx>
            <c:strRef>
              <c:f>'National numbers'!$A$70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'National numbers'!$B$63:$E$63</c:f>
              <c:numCache>
                <c:formatCode>General</c:formatCode>
                <c:ptCount val="4"/>
                <c:pt idx="0">
                  <c:v>31269</c:v>
                </c:pt>
                <c:pt idx="1">
                  <c:v>114</c:v>
                </c:pt>
                <c:pt idx="2">
                  <c:v>62</c:v>
                </c:pt>
                <c:pt idx="3">
                  <c:v>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F9-4C42-B863-64270795E8E3}"/>
            </c:ext>
          </c:extLst>
        </c:ser>
        <c:ser>
          <c:idx val="3"/>
          <c:order val="3"/>
          <c:tx>
            <c:strRef>
              <c:f>'National numbers'!$A$71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'National numbers'!$B$64:$E$64</c:f>
              <c:numCache>
                <c:formatCode>General</c:formatCode>
                <c:ptCount val="4"/>
                <c:pt idx="0">
                  <c:v>22182</c:v>
                </c:pt>
                <c:pt idx="1">
                  <c:v>57</c:v>
                </c:pt>
                <c:pt idx="2">
                  <c:v>39</c:v>
                </c:pt>
                <c:pt idx="3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F9-4C42-B863-64270795E8E3}"/>
            </c:ext>
          </c:extLst>
        </c:ser>
        <c:ser>
          <c:idx val="4"/>
          <c:order val="4"/>
          <c:tx>
            <c:strRef>
              <c:f>'National numbers'!$A$72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'National numbers'!$B$65:$E$65</c:f>
              <c:numCache>
                <c:formatCode>General</c:formatCode>
                <c:ptCount val="4"/>
                <c:pt idx="0">
                  <c:v>11876</c:v>
                </c:pt>
                <c:pt idx="1">
                  <c:v>50</c:v>
                </c:pt>
                <c:pt idx="2">
                  <c:v>47</c:v>
                </c:pt>
                <c:pt idx="3">
                  <c:v>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F9-4C42-B863-64270795E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42104040"/>
        <c:axId val="2136516344"/>
      </c:barChart>
      <c:catAx>
        <c:axId val="2142104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6516344"/>
        <c:crosses val="autoZero"/>
        <c:auto val="1"/>
        <c:lblAlgn val="ctr"/>
        <c:lblOffset val="100"/>
        <c:noMultiLvlLbl val="0"/>
      </c:catAx>
      <c:valAx>
        <c:axId val="21365163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of Schools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21040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21-22 School</a:t>
            </a:r>
            <a:r>
              <a:rPr lang="en-US" sz="1400" baseline="0"/>
              <a:t> </a:t>
            </a:r>
            <a:r>
              <a:rPr lang="en-US" sz="1400"/>
              <a:t>Chronic Absence</a:t>
            </a:r>
            <a:r>
              <a:rPr lang="en-US" sz="1400" baseline="0"/>
              <a:t> Levels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'National percents'!$A$66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'National percents'!$B$66:$E$66</c:f>
              <c:numCache>
                <c:formatCode>0%</c:formatCode>
                <c:ptCount val="4"/>
                <c:pt idx="0">
                  <c:v>0.41</c:v>
                </c:pt>
                <c:pt idx="1">
                  <c:v>0.84</c:v>
                </c:pt>
                <c:pt idx="2">
                  <c:v>0.68</c:v>
                </c:pt>
                <c:pt idx="3">
                  <c:v>0.84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54-464F-83E6-36DC33B35995}"/>
            </c:ext>
          </c:extLst>
        </c:ser>
        <c:ser>
          <c:idx val="1"/>
          <c:order val="1"/>
          <c:tx>
            <c:strRef>
              <c:f>'National percents'!$A$67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'National percents'!$B$67:$E$67</c:f>
              <c:numCache>
                <c:formatCode>0%</c:formatCode>
                <c:ptCount val="4"/>
                <c:pt idx="0">
                  <c:v>0.23</c:v>
                </c:pt>
                <c:pt idx="1">
                  <c:v>7.0000000000000007E-2</c:v>
                </c:pt>
                <c:pt idx="2">
                  <c:v>0.1</c:v>
                </c:pt>
                <c:pt idx="3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54-464F-83E6-36DC33B35995}"/>
            </c:ext>
          </c:extLst>
        </c:ser>
        <c:ser>
          <c:idx val="2"/>
          <c:order val="2"/>
          <c:tx>
            <c:strRef>
              <c:f>'National percents'!$A$68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'National percents'!$B$68:$E$68</c:f>
              <c:numCache>
                <c:formatCode>0%</c:formatCode>
                <c:ptCount val="4"/>
                <c:pt idx="0">
                  <c:v>0.24</c:v>
                </c:pt>
                <c:pt idx="1">
                  <c:v>0.04</c:v>
                </c:pt>
                <c:pt idx="2">
                  <c:v>0.08</c:v>
                </c:pt>
                <c:pt idx="3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54-464F-83E6-36DC33B35995}"/>
            </c:ext>
          </c:extLst>
        </c:ser>
        <c:ser>
          <c:idx val="3"/>
          <c:order val="3"/>
          <c:tx>
            <c:strRef>
              <c:f>'National percents'!$A$69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'National percents'!$B$69:$E$69</c:f>
              <c:numCache>
                <c:formatCode>0%</c:formatCode>
                <c:ptCount val="4"/>
                <c:pt idx="0">
                  <c:v>0.08</c:v>
                </c:pt>
                <c:pt idx="1">
                  <c:v>0.02</c:v>
                </c:pt>
                <c:pt idx="2">
                  <c:v>7.0000000000000007E-2</c:v>
                </c:pt>
                <c:pt idx="3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54-464F-83E6-36DC33B35995}"/>
            </c:ext>
          </c:extLst>
        </c:ser>
        <c:ser>
          <c:idx val="4"/>
          <c:order val="4"/>
          <c:tx>
            <c:strRef>
              <c:f>'National percents'!$A$70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'National percents'!$B$70:$E$70</c:f>
              <c:numCache>
                <c:formatCode>0%</c:formatCode>
                <c:ptCount val="4"/>
                <c:pt idx="0">
                  <c:v>0.04</c:v>
                </c:pt>
                <c:pt idx="1">
                  <c:v>0.03</c:v>
                </c:pt>
                <c:pt idx="2">
                  <c:v>0.08</c:v>
                </c:pt>
                <c:pt idx="3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54-464F-83E6-36DC33B35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42104040"/>
        <c:axId val="2136516344"/>
      </c:barChart>
      <c:catAx>
        <c:axId val="2142104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6516344"/>
        <c:crosses val="autoZero"/>
        <c:auto val="1"/>
        <c:lblAlgn val="ctr"/>
        <c:lblOffset val="100"/>
        <c:noMultiLvlLbl val="0"/>
      </c:catAx>
      <c:valAx>
        <c:axId val="21365163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of Schools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21040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'[1]National percents'!$B$13</c:f>
              <c:strCache>
                <c:ptCount val="1"/>
                <c:pt idx="0">
                  <c:v>% Schools SY 17-18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44E-4444-AB47-18365D7F73A9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44E-4444-AB47-18365D7F73A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44E-4444-AB47-18365D7F73A9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44E-4444-AB47-18365D7F73A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44E-4444-AB47-18365D7F73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'[1]National percents'!$A$14:$A$18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'[1]National percents'!$B$14:$B$18</c:f>
              <c:numCache>
                <c:formatCode>General</c:formatCode>
                <c:ptCount val="5"/>
                <c:pt idx="0">
                  <c:v>0.13710040275232377</c:v>
                </c:pt>
                <c:pt idx="1">
                  <c:v>0.13628831359810367</c:v>
                </c:pt>
                <c:pt idx="2">
                  <c:v>0.34734370027325701</c:v>
                </c:pt>
                <c:pt idx="3">
                  <c:v>0.24610691043973532</c:v>
                </c:pt>
                <c:pt idx="4">
                  <c:v>0.13316067293658024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44E-4444-AB47-18365D7F73A9}"/>
            </c:ext>
          </c:extLst>
        </c:ser>
        <c:ser>
          <c:idx val="1"/>
          <c:order val="1"/>
          <c:tx>
            <c:strRef>
              <c:f>'[1]National percents'!$C$13</c:f>
              <c:strCache>
                <c:ptCount val="1"/>
                <c:pt idx="0">
                  <c:v>% Schools SY 21-22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644E-4444-AB47-18365D7F73A9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E-644E-4444-AB47-18365D7F73A9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644E-4444-AB47-18365D7F73A9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2-644E-4444-AB47-18365D7F73A9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4-644E-4444-AB47-18365D7F73A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'[1]National percents'!$A$14:$A$18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'[1]National percents'!$C$14:$C$18</c:f>
              <c:numCache>
                <c:formatCode>General</c:formatCode>
                <c:ptCount val="5"/>
                <c:pt idx="0">
                  <c:v>0.43</c:v>
                </c:pt>
                <c:pt idx="1">
                  <c:v>0.22</c:v>
                </c:pt>
                <c:pt idx="2">
                  <c:v>0.23</c:v>
                </c:pt>
                <c:pt idx="3">
                  <c:v>0.08</c:v>
                </c:pt>
                <c:pt idx="4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44E-4444-AB47-18365D7F7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1580744"/>
        <c:axId val="-2109324168"/>
      </c:barChart>
      <c:catAx>
        <c:axId val="2111580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09324168"/>
        <c:crosses val="autoZero"/>
        <c:auto val="1"/>
        <c:lblAlgn val="ctr"/>
        <c:lblOffset val="100"/>
        <c:noMultiLvlLbl val="0"/>
      </c:catAx>
      <c:valAx>
        <c:axId val="-21093241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of Schools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1115807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>
              <a:defRPr sz="1400"/>
            </a:pPr>
            <a:r>
              <a:rPr lang="en-US" sz="1400"/>
              <a:t>Chart 3 - SY 17-18 School Chronic Absence Levels by Grades</a:t>
            </a:r>
            <a:r>
              <a:rPr lang="en-US" sz="1400" baseline="0"/>
              <a:t> Served</a:t>
            </a:r>
            <a:endParaRPr lang="en-US" sz="1400"/>
          </a:p>
        </c:rich>
      </c:tx>
      <c:layout>
        <c:manualLayout>
          <c:xMode val="edge"/>
          <c:yMode val="edge"/>
          <c:x val="0.187672177432996"/>
          <c:y val="6.480134748413110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621158772165494E-2"/>
          <c:y val="0.177287549582618"/>
          <c:w val="0.88020963473926195"/>
          <c:h val="0.634750816829216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'[1]National percents'!$A$43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'[1]National percents'!$B$37:$E$37</c:f>
              <c:numCache>
                <c:formatCode>General</c:formatCode>
                <c:ptCount val="4"/>
                <c:pt idx="0">
                  <c:v>6.909706678085524E-2</c:v>
                </c:pt>
                <c:pt idx="1">
                  <c:v>8.4288562172937953E-2</c:v>
                </c:pt>
                <c:pt idx="2">
                  <c:v>0.30999421742482652</c:v>
                </c:pt>
                <c:pt idx="3">
                  <c:v>0.39734636871508378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FE-425E-8182-2290F6F2F99C}"/>
            </c:ext>
          </c:extLst>
        </c:ser>
        <c:ser>
          <c:idx val="1"/>
          <c:order val="1"/>
          <c:tx>
            <c:strRef>
              <c:f>'[1]National percents'!$A$44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'[1]National percents'!$B$38:$E$38</c:f>
              <c:numCache>
                <c:formatCode>General</c:formatCode>
                <c:ptCount val="4"/>
                <c:pt idx="0">
                  <c:v>0.11061369873678883</c:v>
                </c:pt>
                <c:pt idx="1">
                  <c:v>0.14247445801146275</c:v>
                </c:pt>
                <c:pt idx="2">
                  <c:v>0.19472821896684656</c:v>
                </c:pt>
                <c:pt idx="3">
                  <c:v>0.13722067039106145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FE-425E-8182-2290F6F2F99C}"/>
            </c:ext>
          </c:extLst>
        </c:ser>
        <c:ser>
          <c:idx val="2"/>
          <c:order val="2"/>
          <c:tx>
            <c:strRef>
              <c:f>'[1]National percents'!$A$45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'[1]National percents'!$B$39:$E$39</c:f>
              <c:numCache>
                <c:formatCode>General</c:formatCode>
                <c:ptCount val="4"/>
                <c:pt idx="0">
                  <c:v>0.35035132452264633</c:v>
                </c:pt>
                <c:pt idx="1">
                  <c:v>0.40275355095938203</c:v>
                </c:pt>
                <c:pt idx="2">
                  <c:v>0.31370470316114107</c:v>
                </c:pt>
                <c:pt idx="3">
                  <c:v>0.22835195530726257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FE-425E-8182-2290F6F2F99C}"/>
            </c:ext>
          </c:extLst>
        </c:ser>
        <c:ser>
          <c:idx val="3"/>
          <c:order val="3"/>
          <c:tx>
            <c:strRef>
              <c:f>'[1]National percents'!$A$46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'[1]National percents'!$B$40:$E$40</c:f>
              <c:numCache>
                <c:formatCode>General</c:formatCode>
                <c:ptCount val="4"/>
                <c:pt idx="0">
                  <c:v>0.29900539151760513</c:v>
                </c:pt>
                <c:pt idx="1">
                  <c:v>0.26027909294791929</c:v>
                </c:pt>
                <c:pt idx="2">
                  <c:v>0.12104857363145721</c:v>
                </c:pt>
                <c:pt idx="3">
                  <c:v>0.1270949720670391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FE-425E-8182-2290F6F2F99C}"/>
            </c:ext>
          </c:extLst>
        </c:ser>
        <c:ser>
          <c:idx val="4"/>
          <c:order val="4"/>
          <c:tx>
            <c:strRef>
              <c:f>'[1]National percents'!$A$47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'[1]National percents'!$B$41:$E$41</c:f>
              <c:numCache>
                <c:formatCode>General</c:formatCode>
                <c:ptCount val="4"/>
                <c:pt idx="0">
                  <c:v>0.17093251844210444</c:v>
                </c:pt>
                <c:pt idx="1">
                  <c:v>0.11020433590829803</c:v>
                </c:pt>
                <c:pt idx="2">
                  <c:v>6.0524286815728606E-2</c:v>
                </c:pt>
                <c:pt idx="3">
                  <c:v>0.10998603351955308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FE-425E-8182-2290F6F2F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38625784"/>
        <c:axId val="2098854440"/>
      </c:barChart>
      <c:catAx>
        <c:axId val="2138625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8854440"/>
        <c:crosses val="autoZero"/>
        <c:auto val="1"/>
        <c:lblAlgn val="ctr"/>
        <c:lblOffset val="100"/>
        <c:noMultiLvlLbl val="0"/>
      </c:catAx>
      <c:valAx>
        <c:axId val="20988544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of Schools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862578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5 - SY 17-18 School</a:t>
            </a:r>
            <a:r>
              <a:rPr lang="en-US" sz="1400" baseline="0"/>
              <a:t> </a:t>
            </a:r>
            <a:r>
              <a:rPr lang="en-US" sz="1400"/>
              <a:t>Chronic Absence</a:t>
            </a:r>
            <a:r>
              <a:rPr lang="en-US" sz="1400" baseline="0"/>
              <a:t> Levels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'[1]National percents'!$A$65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'[1]National percents'!$B$59:$E$59</c:f>
              <c:numCache>
                <c:formatCode>General</c:formatCode>
                <c:ptCount val="4"/>
                <c:pt idx="0">
                  <c:v>0.10442287446348207</c:v>
                </c:pt>
                <c:pt idx="1">
                  <c:v>0.63465346534653466</c:v>
                </c:pt>
                <c:pt idx="2">
                  <c:v>0.35</c:v>
                </c:pt>
                <c:pt idx="3">
                  <c:v>0.80064402810304447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B5-4B23-903E-B1DCC783236C}"/>
            </c:ext>
          </c:extLst>
        </c:ser>
        <c:ser>
          <c:idx val="1"/>
          <c:order val="1"/>
          <c:tx>
            <c:strRef>
              <c:f>'[1]National percents'!$A$66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'[1]National percents'!$B$60:$E$60</c:f>
              <c:numCache>
                <c:formatCode>General</c:formatCode>
                <c:ptCount val="4"/>
                <c:pt idx="0">
                  <c:v>0.13980124252345638</c:v>
                </c:pt>
                <c:pt idx="1">
                  <c:v>0.14653465346534653</c:v>
                </c:pt>
                <c:pt idx="2">
                  <c:v>8.0769230769230774E-2</c:v>
                </c:pt>
                <c:pt idx="3">
                  <c:v>4.8594847775175642E-2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B5-4B23-903E-B1DCC783236C}"/>
            </c:ext>
          </c:extLst>
        </c:ser>
        <c:ser>
          <c:idx val="2"/>
          <c:order val="2"/>
          <c:tx>
            <c:strRef>
              <c:f>'[1]National percents'!$A$67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'[1]National percents'!$B$61:$E$61</c:f>
              <c:numCache>
                <c:formatCode>General</c:formatCode>
                <c:ptCount val="4"/>
                <c:pt idx="0">
                  <c:v>0.36175480407695776</c:v>
                </c:pt>
                <c:pt idx="1">
                  <c:v>0.11287128712871287</c:v>
                </c:pt>
                <c:pt idx="2">
                  <c:v>0.23846153846153847</c:v>
                </c:pt>
                <c:pt idx="3">
                  <c:v>6.0304449648711941E-2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B5-4B23-903E-B1DCC783236C}"/>
            </c:ext>
          </c:extLst>
        </c:ser>
        <c:ser>
          <c:idx val="3"/>
          <c:order val="3"/>
          <c:tx>
            <c:strRef>
              <c:f>'[1]National percents'!$A$68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'[1]National percents'!$B$62:$E$62</c:f>
              <c:numCache>
                <c:formatCode>General</c:formatCode>
                <c:ptCount val="4"/>
                <c:pt idx="0">
                  <c:v>0.25662621331142915</c:v>
                </c:pt>
                <c:pt idx="1">
                  <c:v>5.6435643564356437E-2</c:v>
                </c:pt>
                <c:pt idx="2">
                  <c:v>0.15</c:v>
                </c:pt>
                <c:pt idx="3">
                  <c:v>4.3325526932084309E-2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B5-4B23-903E-B1DCC783236C}"/>
            </c:ext>
          </c:extLst>
        </c:ser>
        <c:ser>
          <c:idx val="4"/>
          <c:order val="4"/>
          <c:tx>
            <c:strRef>
              <c:f>'[1]National percents'!$A$69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'[1]National percents'!$B$63:$E$63</c:f>
              <c:numCache>
                <c:formatCode>General</c:formatCode>
                <c:ptCount val="4"/>
                <c:pt idx="0">
                  <c:v>0.13739486562467462</c:v>
                </c:pt>
                <c:pt idx="1">
                  <c:v>4.9504950495049507E-2</c:v>
                </c:pt>
                <c:pt idx="2">
                  <c:v>0.18076923076923077</c:v>
                </c:pt>
                <c:pt idx="3">
                  <c:v>4.7131147540983603E-2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B5-4B23-903E-B1DCC7832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42104040"/>
        <c:axId val="2136516344"/>
      </c:barChart>
      <c:catAx>
        <c:axId val="2142104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6516344"/>
        <c:crosses val="autoZero"/>
        <c:auto val="1"/>
        <c:lblAlgn val="ctr"/>
        <c:lblOffset val="100"/>
        <c:noMultiLvlLbl val="0"/>
      </c:catAx>
      <c:valAx>
        <c:axId val="21365163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of Schools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21040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6 - Distribution of Chronic Absence Levels Across Schools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'National numbers'!$B$15</c:f>
              <c:strCache>
                <c:ptCount val="1"/>
                <c:pt idx="0">
                  <c:v># Schools SY 17-18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3D0-4F61-90EE-C9D6EF105442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3D0-4F61-90EE-C9D6EF10544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3D0-4F61-90EE-C9D6EF105442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3D0-4F61-90EE-C9D6EF10544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3D0-4F61-90EE-C9D6EF1054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'National numbers'!$A$16:$A$20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'National numbers'!$B$16:$B$20</c:f>
              <c:numCache>
                <c:formatCode>#,##0</c:formatCode>
                <c:ptCount val="5"/>
                <c:pt idx="0">
                  <c:v>12493</c:v>
                </c:pt>
                <c:pt idx="1">
                  <c:v>12419</c:v>
                </c:pt>
                <c:pt idx="2">
                  <c:v>31651</c:v>
                </c:pt>
                <c:pt idx="3">
                  <c:v>22426</c:v>
                </c:pt>
                <c:pt idx="4">
                  <c:v>12134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3D0-4F61-90EE-C9D6EF105442}"/>
            </c:ext>
          </c:extLst>
        </c:ser>
        <c:ser>
          <c:idx val="1"/>
          <c:order val="1"/>
          <c:tx>
            <c:strRef>
              <c:f>'National numbers'!$C$15</c:f>
              <c:strCache>
                <c:ptCount val="1"/>
                <c:pt idx="0">
                  <c:v># Schools SY 21-22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prstClr val="white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ltUpDiag">
                <a:fgClr>
                  <a:srgbClr val="FF00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C-63D0-4F61-90EE-C9D6EF105442}"/>
              </c:ext>
            </c:extLst>
          </c:dPt>
          <c:dPt>
            <c:idx val="1"/>
            <c:invertIfNegative val="0"/>
            <c:bubble3D val="0"/>
            <c:spPr>
              <a:pattFill prst="ltUpDiag">
                <a:fgClr>
                  <a:srgbClr val="FF66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E-63D0-4F61-90EE-C9D6EF105442}"/>
              </c:ext>
            </c:extLst>
          </c:dPt>
          <c:dPt>
            <c:idx val="2"/>
            <c:invertIfNegative val="0"/>
            <c:bubble3D val="0"/>
            <c:spPr>
              <a:pattFill prst="ltUpDiag">
                <a:fgClr>
                  <a:schemeClr val="accent4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63D0-4F61-90EE-C9D6EF105442}"/>
              </c:ext>
            </c:extLst>
          </c:dPt>
          <c:dPt>
            <c:idx val="3"/>
            <c:invertIfNegative val="0"/>
            <c:bubble3D val="0"/>
            <c:spPr>
              <a:pattFill prst="ltUpDiag">
                <a:fgClr>
                  <a:srgbClr val="FFFF00"/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2-63D0-4F61-90EE-C9D6EF105442}"/>
              </c:ext>
            </c:extLst>
          </c:dPt>
          <c:dPt>
            <c:idx val="4"/>
            <c:invertIfNegative val="0"/>
            <c:bubble3D val="0"/>
            <c:spPr>
              <a:pattFill prst="ltUpDiag">
                <a:fgClr>
                  <a:schemeClr val="accent6">
                    <a:lumMod val="75000"/>
                  </a:schemeClr>
                </a:fgClr>
                <a:bgClr>
                  <a:prstClr val="white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4-63D0-4F61-90EE-C9D6EF10544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'National numbers'!$A$16:$A$20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'National numbers'!$C$16:$C$20</c:f>
              <c:numCache>
                <c:formatCode>#,##0</c:formatCode>
                <c:ptCount val="5"/>
                <c:pt idx="0">
                  <c:v>39890</c:v>
                </c:pt>
                <c:pt idx="1">
                  <c:v>20489</c:v>
                </c:pt>
                <c:pt idx="2">
                  <c:v>21380</c:v>
                </c:pt>
                <c:pt idx="3">
                  <c:v>7111</c:v>
                </c:pt>
                <c:pt idx="4">
                  <c:v>3307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3D0-4F61-90EE-C9D6EF10544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38766632"/>
        <c:axId val="2131278200"/>
      </c:barChart>
      <c:catAx>
        <c:axId val="2138766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1278200"/>
        <c:crosses val="autoZero"/>
        <c:auto val="1"/>
        <c:lblAlgn val="ctr"/>
        <c:lblOffset val="100"/>
        <c:noMultiLvlLbl val="0"/>
      </c:catAx>
      <c:valAx>
        <c:axId val="21312782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Number of Schools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8766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>
              <a:defRPr sz="1400"/>
            </a:pPr>
            <a:r>
              <a:rPr lang="en-US" sz="1400"/>
              <a:t>Chart 7 - SY 21-22 School Chronic Absence Levels by Grades</a:t>
            </a:r>
            <a:r>
              <a:rPr lang="en-US" sz="1400" baseline="0"/>
              <a:t> Served</a:t>
            </a:r>
            <a:endParaRPr lang="en-US" sz="1400"/>
          </a:p>
        </c:rich>
      </c:tx>
      <c:layout>
        <c:manualLayout>
          <c:xMode val="edge"/>
          <c:yMode val="edge"/>
          <c:x val="0.187672177432996"/>
          <c:y val="6.480134748413110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621158772165494E-2"/>
          <c:y val="0.177287549582618"/>
          <c:w val="0.88020963473926195"/>
          <c:h val="0.634750816829216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'National numbers'!$A$45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'National numbers'!$B$45:$E$45</c:f>
              <c:numCache>
                <c:formatCode>General</c:formatCode>
                <c:ptCount val="4"/>
                <c:pt idx="0">
                  <c:v>19828</c:v>
                </c:pt>
                <c:pt idx="1">
                  <c:v>6430</c:v>
                </c:pt>
                <c:pt idx="2">
                  <c:v>11778</c:v>
                </c:pt>
                <c:pt idx="3">
                  <c:v>1850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6C-4C95-B061-63F7D6F685F4}"/>
            </c:ext>
          </c:extLst>
        </c:ser>
        <c:ser>
          <c:idx val="1"/>
          <c:order val="1"/>
          <c:tx>
            <c:strRef>
              <c:f>'National numbers'!$A$46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'National numbers'!$B$46:$E$46</c:f>
              <c:numCache>
                <c:formatCode>General</c:formatCode>
                <c:ptCount val="4"/>
                <c:pt idx="0">
                  <c:v>11534</c:v>
                </c:pt>
                <c:pt idx="1">
                  <c:v>4111</c:v>
                </c:pt>
                <c:pt idx="2">
                  <c:v>4348</c:v>
                </c:pt>
                <c:pt idx="3">
                  <c:v>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6C-4C95-B061-63F7D6F685F4}"/>
            </c:ext>
          </c:extLst>
        </c:ser>
        <c:ser>
          <c:idx val="2"/>
          <c:order val="2"/>
          <c:tx>
            <c:strRef>
              <c:f>'National numbers'!$A$47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'National numbers'!$B$47:$E$47</c:f>
              <c:numCache>
                <c:formatCode>General</c:formatCode>
                <c:ptCount val="4"/>
                <c:pt idx="0">
                  <c:v>13574</c:v>
                </c:pt>
                <c:pt idx="1">
                  <c:v>3952</c:v>
                </c:pt>
                <c:pt idx="2">
                  <c:v>3310</c:v>
                </c:pt>
                <c:pt idx="3">
                  <c:v>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6C-4C95-B061-63F7D6F685F4}"/>
            </c:ext>
          </c:extLst>
        </c:ser>
        <c:ser>
          <c:idx val="3"/>
          <c:order val="3"/>
          <c:tx>
            <c:strRef>
              <c:f>'National numbers'!$A$48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'National numbers'!$B$48:$E$48</c:f>
              <c:numCache>
                <c:formatCode>General</c:formatCode>
                <c:ptCount val="4"/>
                <c:pt idx="0">
                  <c:v>4918</c:v>
                </c:pt>
                <c:pt idx="1">
                  <c:v>1127</c:v>
                </c:pt>
                <c:pt idx="2">
                  <c:v>853</c:v>
                </c:pt>
                <c:pt idx="3">
                  <c:v>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6C-4C95-B061-63F7D6F685F4}"/>
            </c:ext>
          </c:extLst>
        </c:ser>
        <c:ser>
          <c:idx val="4"/>
          <c:order val="4"/>
          <c:tx>
            <c:strRef>
              <c:f>'National numbers'!$A$49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'National numbers'!$B$49:$E$49</c:f>
              <c:numCache>
                <c:formatCode>General</c:formatCode>
                <c:ptCount val="4"/>
                <c:pt idx="0">
                  <c:v>1993</c:v>
                </c:pt>
                <c:pt idx="1">
                  <c:v>451</c:v>
                </c:pt>
                <c:pt idx="2">
                  <c:v>587</c:v>
                </c:pt>
                <c:pt idx="3">
                  <c:v>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6C-4C95-B061-63F7D6F68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38625784"/>
        <c:axId val="2098854440"/>
      </c:barChart>
      <c:catAx>
        <c:axId val="2138625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8854440"/>
        <c:crosses val="autoZero"/>
        <c:auto val="1"/>
        <c:lblAlgn val="ctr"/>
        <c:lblOffset val="100"/>
        <c:noMultiLvlLbl val="0"/>
      </c:catAx>
      <c:valAx>
        <c:axId val="20988544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of Schools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862578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9 - SY 21-22 School</a:t>
            </a:r>
            <a:r>
              <a:rPr lang="en-US" sz="1400" baseline="0"/>
              <a:t> </a:t>
            </a:r>
            <a:r>
              <a:rPr lang="en-US" sz="1400"/>
              <a:t>Chronic Absence</a:t>
            </a:r>
            <a:r>
              <a:rPr lang="en-US" sz="1400" baseline="0"/>
              <a:t> Levels by School Type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'National numbers'!$A$68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'National numbers'!$B$68:$E$68</c:f>
              <c:numCache>
                <c:formatCode>General</c:formatCode>
                <c:ptCount val="4"/>
                <c:pt idx="0">
                  <c:v>36039</c:v>
                </c:pt>
                <c:pt idx="1">
                  <c:v>753</c:v>
                </c:pt>
                <c:pt idx="2">
                  <c:v>279</c:v>
                </c:pt>
                <c:pt idx="3">
                  <c:v>2819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65-44B0-A285-C1BB242ABAF5}"/>
            </c:ext>
          </c:extLst>
        </c:ser>
        <c:ser>
          <c:idx val="1"/>
          <c:order val="1"/>
          <c:tx>
            <c:strRef>
              <c:f>'National numbers'!$A$69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'National numbers'!$B$69:$E$69</c:f>
              <c:numCache>
                <c:formatCode>General</c:formatCode>
                <c:ptCount val="4"/>
                <c:pt idx="0">
                  <c:v>20225</c:v>
                </c:pt>
                <c:pt idx="1">
                  <c:v>62</c:v>
                </c:pt>
                <c:pt idx="2">
                  <c:v>43</c:v>
                </c:pt>
                <c:pt idx="3">
                  <c:v>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65-44B0-A285-C1BB242ABAF5}"/>
            </c:ext>
          </c:extLst>
        </c:ser>
        <c:ser>
          <c:idx val="2"/>
          <c:order val="2"/>
          <c:tx>
            <c:strRef>
              <c:f>'National numbers'!$A$70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'National numbers'!$B$70:$E$70</c:f>
              <c:numCache>
                <c:formatCode>General</c:formatCode>
                <c:ptCount val="4"/>
                <c:pt idx="0">
                  <c:v>21143</c:v>
                </c:pt>
                <c:pt idx="1">
                  <c:v>37</c:v>
                </c:pt>
                <c:pt idx="2">
                  <c:v>33</c:v>
                </c:pt>
                <c:pt idx="3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65-44B0-A285-C1BB242ABAF5}"/>
            </c:ext>
          </c:extLst>
        </c:ser>
        <c:ser>
          <c:idx val="3"/>
          <c:order val="3"/>
          <c:tx>
            <c:strRef>
              <c:f>'National numbers'!$A$71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'National numbers'!$B$71:$E$71</c:f>
              <c:numCache>
                <c:formatCode>General</c:formatCode>
                <c:ptCount val="4"/>
                <c:pt idx="0">
                  <c:v>6965</c:v>
                </c:pt>
                <c:pt idx="1">
                  <c:v>15</c:v>
                </c:pt>
                <c:pt idx="2">
                  <c:v>27</c:v>
                </c:pt>
                <c:pt idx="3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65-44B0-A285-C1BB242ABAF5}"/>
            </c:ext>
          </c:extLst>
        </c:ser>
        <c:ser>
          <c:idx val="4"/>
          <c:order val="4"/>
          <c:tx>
            <c:strRef>
              <c:f>'National numbers'!$A$72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'National numbers'!$B$72:$E$72</c:f>
              <c:numCache>
                <c:formatCode>General</c:formatCode>
                <c:ptCount val="4"/>
                <c:pt idx="0">
                  <c:v>3130</c:v>
                </c:pt>
                <c:pt idx="1">
                  <c:v>26</c:v>
                </c:pt>
                <c:pt idx="2">
                  <c:v>31</c:v>
                </c:pt>
                <c:pt idx="3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65-44B0-A285-C1BB242AB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42104040"/>
        <c:axId val="2136516344"/>
      </c:barChart>
      <c:catAx>
        <c:axId val="2142104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6516344"/>
        <c:crosses val="autoZero"/>
        <c:auto val="1"/>
        <c:lblAlgn val="ctr"/>
        <c:lblOffset val="100"/>
        <c:noMultiLvlLbl val="0"/>
      </c:catAx>
      <c:valAx>
        <c:axId val="21365163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of Schools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210404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 algn="ctr">
              <a:defRPr sz="1400"/>
            </a:pPr>
            <a:r>
              <a:rPr lang="en-US" sz="1400"/>
              <a:t>Chart 8 - SY 17-18 School Chronic Absence Levels by Grades</a:t>
            </a:r>
            <a:r>
              <a:rPr lang="en-US" sz="1400" baseline="0"/>
              <a:t> Served</a:t>
            </a:r>
            <a:endParaRPr lang="en-US" sz="1400"/>
          </a:p>
        </c:rich>
      </c:tx>
      <c:layout>
        <c:manualLayout>
          <c:xMode val="edge"/>
          <c:yMode val="edge"/>
          <c:x val="0.187672177432996"/>
          <c:y val="6.480134748413110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621158772165494E-2"/>
          <c:y val="0.177287549582618"/>
          <c:w val="0.88020963473926195"/>
          <c:h val="0.634750816829216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'National numbers'!$A$45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'National numbers'!$B$38:$E$38</c:f>
              <c:numCache>
                <c:formatCode>General</c:formatCode>
                <c:ptCount val="4"/>
                <c:pt idx="0">
                  <c:v>3550</c:v>
                </c:pt>
                <c:pt idx="1">
                  <c:v>1353</c:v>
                </c:pt>
                <c:pt idx="2">
                  <c:v>6433</c:v>
                </c:pt>
                <c:pt idx="3">
                  <c:v>1138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05-454D-95D1-618F4DE51C23}"/>
            </c:ext>
          </c:extLst>
        </c:ser>
        <c:ser>
          <c:idx val="1"/>
          <c:order val="1"/>
          <c:tx>
            <c:strRef>
              <c:f>'National numbers'!$A$46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'National numbers'!$B$39:$E$39</c:f>
              <c:numCache>
                <c:formatCode>General</c:formatCode>
                <c:ptCount val="4"/>
                <c:pt idx="0">
                  <c:v>5683</c:v>
                </c:pt>
                <c:pt idx="1">
                  <c:v>2287</c:v>
                </c:pt>
                <c:pt idx="2">
                  <c:v>4041</c:v>
                </c:pt>
                <c:pt idx="3">
                  <c:v>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05-454D-95D1-618F4DE51C23}"/>
            </c:ext>
          </c:extLst>
        </c:ser>
        <c:ser>
          <c:idx val="2"/>
          <c:order val="2"/>
          <c:tx>
            <c:strRef>
              <c:f>'National numbers'!$A$47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'National numbers'!$B$40:$E$40</c:f>
              <c:numCache>
                <c:formatCode>General</c:formatCode>
                <c:ptCount val="4"/>
                <c:pt idx="0">
                  <c:v>18000</c:v>
                </c:pt>
                <c:pt idx="1">
                  <c:v>6465</c:v>
                </c:pt>
                <c:pt idx="2">
                  <c:v>6510</c:v>
                </c:pt>
                <c:pt idx="3">
                  <c:v>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05-454D-95D1-618F4DE51C23}"/>
            </c:ext>
          </c:extLst>
        </c:ser>
        <c:ser>
          <c:idx val="3"/>
          <c:order val="3"/>
          <c:tx>
            <c:strRef>
              <c:f>'National numbers'!$A$48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'National numbers'!$B$41:$E$41</c:f>
              <c:numCache>
                <c:formatCode>General</c:formatCode>
                <c:ptCount val="4"/>
                <c:pt idx="0">
                  <c:v>15362</c:v>
                </c:pt>
                <c:pt idx="1">
                  <c:v>4178</c:v>
                </c:pt>
                <c:pt idx="2">
                  <c:v>2512</c:v>
                </c:pt>
                <c:pt idx="3">
                  <c:v>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05-454D-95D1-618F4DE51C23}"/>
            </c:ext>
          </c:extLst>
        </c:ser>
        <c:ser>
          <c:idx val="4"/>
          <c:order val="4"/>
          <c:tx>
            <c:strRef>
              <c:f>'National numbers'!$A$49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'National numbers'!$B$42:$E$42</c:f>
              <c:numCache>
                <c:formatCode>General</c:formatCode>
                <c:ptCount val="4"/>
                <c:pt idx="0">
                  <c:v>8782</c:v>
                </c:pt>
                <c:pt idx="1">
                  <c:v>1769</c:v>
                </c:pt>
                <c:pt idx="2">
                  <c:v>1256</c:v>
                </c:pt>
                <c:pt idx="3">
                  <c:v>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05-454D-95D1-618F4DE51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138625784"/>
        <c:axId val="2098854440"/>
      </c:barChart>
      <c:catAx>
        <c:axId val="2138625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8854440"/>
        <c:crosses val="autoZero"/>
        <c:auto val="1"/>
        <c:lblAlgn val="ctr"/>
        <c:lblOffset val="100"/>
        <c:noMultiLvlLbl val="0"/>
      </c:catAx>
      <c:valAx>
        <c:axId val="20988544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of Schools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3862578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image" Target="../media/image1.png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1034000</xdr:colOff>
      <xdr:row>31</xdr:row>
      <xdr:rowOff>12701</xdr:rowOff>
    </xdr:from>
    <xdr:to>
      <xdr:col>13</xdr:col>
      <xdr:colOff>349250</xdr:colOff>
      <xdr:row>52</xdr:row>
      <xdr:rowOff>111125</xdr:rowOff>
    </xdr:to>
    <xdr:graphicFrame macro="">
      <xdr:nvGraphicFramePr>
        <xdr:cNvPr id="10" name="Chart 9" title="Chronic Absence Levels for California Schools Vary by Grades Served  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1076325</xdr:colOff>
      <xdr:row>54</xdr:row>
      <xdr:rowOff>57150</xdr:rowOff>
    </xdr:from>
    <xdr:to>
      <xdr:col>13</xdr:col>
      <xdr:colOff>336550</xdr:colOff>
      <xdr:row>76</xdr:row>
      <xdr:rowOff>6350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1245783</xdr:colOff>
      <xdr:row>0</xdr:row>
      <xdr:rowOff>825500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67831D-7C94-6B57-145B-215BC1105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4071533" cy="825500"/>
        </a:xfrm>
        <a:prstGeom prst="rect">
          <a:avLst/>
        </a:prstGeom>
      </xdr:spPr>
    </xdr:pic>
    <xdr:clientData/>
  </xdr:twoCellAnchor>
  <xdr:twoCellAnchor>
    <xdr:from>
      <xdr:col>3</xdr:col>
      <xdr:colOff>619121</xdr:colOff>
      <xdr:row>7</xdr:row>
      <xdr:rowOff>130972</xdr:rowOff>
    </xdr:from>
    <xdr:to>
      <xdr:col>9</xdr:col>
      <xdr:colOff>454815</xdr:colOff>
      <xdr:row>23</xdr:row>
      <xdr:rowOff>123034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455D788-F5A4-45F4-8B39-E6D2D1278F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202364</xdr:colOff>
      <xdr:row>31</xdr:row>
      <xdr:rowOff>35707</xdr:rowOff>
    </xdr:from>
    <xdr:to>
      <xdr:col>27</xdr:col>
      <xdr:colOff>210566</xdr:colOff>
      <xdr:row>52</xdr:row>
      <xdr:rowOff>39939</xdr:rowOff>
    </xdr:to>
    <xdr:graphicFrame macro="">
      <xdr:nvGraphicFramePr>
        <xdr:cNvPr id="6" name="Chart 5" title="Chronic Absence Levels for California Schools Vary by Grades Served  ">
          <a:extLst>
            <a:ext uri="{FF2B5EF4-FFF2-40B4-BE49-F238E27FC236}">
              <a16:creationId xmlns:a16="http://schemas.microsoft.com/office/drawing/2014/main" id="{7E6CBDFC-CFD9-461F-897C-7E607269D3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226218</xdr:colOff>
      <xdr:row>54</xdr:row>
      <xdr:rowOff>59534</xdr:rowOff>
    </xdr:from>
    <xdr:to>
      <xdr:col>27</xdr:col>
      <xdr:colOff>262572</xdr:colOff>
      <xdr:row>76</xdr:row>
      <xdr:rowOff>8734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6411A96-BB5C-40E4-B13A-6FD4151C5D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1270000</xdr:colOff>
      <xdr:row>8</xdr:row>
      <xdr:rowOff>118532</xdr:rowOff>
    </xdr:from>
    <xdr:to>
      <xdr:col>9</xdr:col>
      <xdr:colOff>1079500</xdr:colOff>
      <xdr:row>25</xdr:row>
      <xdr:rowOff>12699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AF34C7A-20AA-4EDF-B1E3-5C542921E7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33867</xdr:colOff>
      <xdr:row>31</xdr:row>
      <xdr:rowOff>12701</xdr:rowOff>
    </xdr:from>
    <xdr:to>
      <xdr:col>17</xdr:col>
      <xdr:colOff>361950</xdr:colOff>
      <xdr:row>53</xdr:row>
      <xdr:rowOff>16933</xdr:rowOff>
    </xdr:to>
    <xdr:graphicFrame macro="">
      <xdr:nvGraphicFramePr>
        <xdr:cNvPr id="4" name="Chart 3" title="Chronic Absence Levels for California Schools Vary by Grades Served  ">
          <a:extLst>
            <a:ext uri="{FF2B5EF4-FFF2-40B4-BE49-F238E27FC236}">
              <a16:creationId xmlns:a16="http://schemas.microsoft.com/office/drawing/2014/main" id="{2A7B92F5-363E-4D8B-B42B-97BAE047D8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54</xdr:row>
      <xdr:rowOff>9525</xdr:rowOff>
    </xdr:from>
    <xdr:to>
      <xdr:col>17</xdr:col>
      <xdr:colOff>384175</xdr:colOff>
      <xdr:row>76</xdr:row>
      <xdr:rowOff>149225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DDC75D5-AAF0-452A-BA62-42E97A0788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0</xdr:colOff>
      <xdr:row>31</xdr:row>
      <xdr:rowOff>0</xdr:rowOff>
    </xdr:from>
    <xdr:to>
      <xdr:col>30</xdr:col>
      <xdr:colOff>582083</xdr:colOff>
      <xdr:row>53</xdr:row>
      <xdr:rowOff>4232</xdr:rowOff>
    </xdr:to>
    <xdr:graphicFrame macro="">
      <xdr:nvGraphicFramePr>
        <xdr:cNvPr id="14" name="Chart 13" title="Chronic Absence Levels for California Schools Vary by Grades Served  ">
          <a:extLst>
            <a:ext uri="{FF2B5EF4-FFF2-40B4-BE49-F238E27FC236}">
              <a16:creationId xmlns:a16="http://schemas.microsoft.com/office/drawing/2014/main" id="{80E48E81-086C-4AAA-A376-19DB176CA5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54</xdr:row>
      <xdr:rowOff>0</xdr:rowOff>
    </xdr:from>
    <xdr:to>
      <xdr:col>31</xdr:col>
      <xdr:colOff>26035</xdr:colOff>
      <xdr:row>76</xdr:row>
      <xdr:rowOff>139700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B534D2A7-F777-406B-BB96-0BF7026E14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1245783</xdr:colOff>
      <xdr:row>0</xdr:row>
      <xdr:rowOff>825500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D95166F-7D17-469D-9CE1-2A75B88390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4071533" cy="825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35718</xdr:colOff>
      <xdr:row>0</xdr:row>
      <xdr:rowOff>23813</xdr:rowOff>
    </xdr:from>
    <xdr:to>
      <xdr:col>1</xdr:col>
      <xdr:colOff>842961</xdr:colOff>
      <xdr:row>0</xdr:row>
      <xdr:rowOff>666897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03962F-419B-4BF4-A49C-77542745D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8" y="23813"/>
          <a:ext cx="3164681" cy="64308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23815</xdr:rowOff>
    </xdr:from>
    <xdr:to>
      <xdr:col>1</xdr:col>
      <xdr:colOff>266700</xdr:colOff>
      <xdr:row>1</xdr:row>
      <xdr:rowOff>149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F0A5D15-1037-4BAF-AF0F-83E94AE3B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23815"/>
          <a:ext cx="3171825" cy="643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\Desktop\National%20Chronic%20Absenteeism%202022%20-%2010Oct2023.xlsx" TargetMode="External"/><Relationship Id="rId1" Type="http://schemas.openxmlformats.org/officeDocument/2006/relationships/externalLinkPath" Target="National%20Chronic%20Absenteeism%202022%20-%2010Oct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ational percents"/>
      <sheetName val="National numbers"/>
      <sheetName val="Table 1"/>
      <sheetName val="Table 2"/>
    </sheetNames>
    <sheetDataSet>
      <sheetData sheetId="0">
        <row r="13">
          <cell r="B13" t="str">
            <v>% Schools SY 17-18</v>
          </cell>
          <cell r="C13" t="str">
            <v>% Schools SY 21-22</v>
          </cell>
        </row>
        <row r="14">
          <cell r="A14" t="str">
            <v>Extreme Chronic Absence (30%+)</v>
          </cell>
          <cell r="B14">
            <v>0.13710040275232377</v>
          </cell>
          <cell r="C14">
            <v>0.43</v>
          </cell>
        </row>
        <row r="15">
          <cell r="A15" t="str">
            <v>High Chronic Absence (20-29.9%)</v>
          </cell>
          <cell r="B15">
            <v>0.13628831359810367</v>
          </cell>
          <cell r="C15">
            <v>0.22</v>
          </cell>
        </row>
        <row r="16">
          <cell r="A16" t="str">
            <v>Significant Chronic Absence (10-19.9%)</v>
          </cell>
          <cell r="B16">
            <v>0.34734370027325701</v>
          </cell>
          <cell r="C16">
            <v>0.23</v>
          </cell>
        </row>
        <row r="17">
          <cell r="A17" t="str">
            <v>Modest Chronic Absence (5-9.9%)</v>
          </cell>
          <cell r="B17">
            <v>0.24610691043973532</v>
          </cell>
          <cell r="C17">
            <v>0.08</v>
          </cell>
        </row>
        <row r="18">
          <cell r="A18" t="str">
            <v>Low Chronic Absence (0-4.9%)</v>
          </cell>
          <cell r="B18">
            <v>0.13316067293658024</v>
          </cell>
          <cell r="C18">
            <v>0.04</v>
          </cell>
        </row>
        <row r="37">
          <cell r="B37">
            <v>6.909706678085524E-2</v>
          </cell>
          <cell r="C37">
            <v>8.4288562172937953E-2</v>
          </cell>
          <cell r="D37">
            <v>0.30999421742482652</v>
          </cell>
          <cell r="E37">
            <v>0.39734636871508378</v>
          </cell>
        </row>
        <row r="38">
          <cell r="B38">
            <v>0.11061369873678883</v>
          </cell>
          <cell r="C38">
            <v>0.14247445801146275</v>
          </cell>
          <cell r="D38">
            <v>0.19472821896684656</v>
          </cell>
          <cell r="E38">
            <v>0.13722067039106145</v>
          </cell>
        </row>
        <row r="39">
          <cell r="B39">
            <v>0.35035132452264633</v>
          </cell>
          <cell r="C39">
            <v>0.40275355095938203</v>
          </cell>
          <cell r="D39">
            <v>0.31370470316114107</v>
          </cell>
          <cell r="E39">
            <v>0.22835195530726257</v>
          </cell>
        </row>
        <row r="40">
          <cell r="B40">
            <v>0.29900539151760513</v>
          </cell>
          <cell r="C40">
            <v>0.26027909294791929</v>
          </cell>
          <cell r="D40">
            <v>0.12104857363145721</v>
          </cell>
          <cell r="E40">
            <v>0.1270949720670391</v>
          </cell>
        </row>
        <row r="41">
          <cell r="B41">
            <v>0.17093251844210444</v>
          </cell>
          <cell r="C41">
            <v>0.11020433590829803</v>
          </cell>
          <cell r="D41">
            <v>6.0524286815728606E-2</v>
          </cell>
          <cell r="E41">
            <v>0.10998603351955308</v>
          </cell>
        </row>
        <row r="43">
          <cell r="A43" t="str">
            <v>Extreme Chronic Absence (30%+)</v>
          </cell>
        </row>
        <row r="44">
          <cell r="A44" t="str">
            <v>High Chronic Absence (20-29.9%)</v>
          </cell>
        </row>
        <row r="45">
          <cell r="A45" t="str">
            <v>Significant Chronic Absence (10-19.9%)</v>
          </cell>
        </row>
        <row r="46">
          <cell r="A46" t="str">
            <v>Modest Chronic Absence (5-9.9%)</v>
          </cell>
        </row>
        <row r="47">
          <cell r="A47" t="str">
            <v>Low Chronic Absence (0-4.9%)</v>
          </cell>
        </row>
        <row r="59">
          <cell r="B59">
            <v>0.10442287446348207</v>
          </cell>
          <cell r="C59">
            <v>0.63465346534653466</v>
          </cell>
          <cell r="D59">
            <v>0.35</v>
          </cell>
          <cell r="E59">
            <v>0.80064402810304447</v>
          </cell>
        </row>
        <row r="60">
          <cell r="B60">
            <v>0.13980124252345638</v>
          </cell>
          <cell r="C60">
            <v>0.14653465346534653</v>
          </cell>
          <cell r="D60">
            <v>8.0769230769230774E-2</v>
          </cell>
          <cell r="E60">
            <v>4.8594847775175642E-2</v>
          </cell>
        </row>
        <row r="61">
          <cell r="B61">
            <v>0.36175480407695776</v>
          </cell>
          <cell r="C61">
            <v>0.11287128712871287</v>
          </cell>
          <cell r="D61">
            <v>0.23846153846153847</v>
          </cell>
          <cell r="E61">
            <v>6.0304449648711941E-2</v>
          </cell>
        </row>
        <row r="62">
          <cell r="B62">
            <v>0.25662621331142915</v>
          </cell>
          <cell r="C62">
            <v>5.6435643564356437E-2</v>
          </cell>
          <cell r="D62">
            <v>0.15</v>
          </cell>
          <cell r="E62">
            <v>4.3325526932084309E-2</v>
          </cell>
        </row>
        <row r="63">
          <cell r="B63">
            <v>0.13739486562467462</v>
          </cell>
          <cell r="C63">
            <v>4.9504950495049507E-2</v>
          </cell>
          <cell r="D63">
            <v>0.18076923076923077</v>
          </cell>
          <cell r="E63">
            <v>4.7131147540983603E-2</v>
          </cell>
        </row>
        <row r="65">
          <cell r="A65" t="str">
            <v>Extreme Chronic Absence (30%+)</v>
          </cell>
        </row>
        <row r="66">
          <cell r="A66" t="str">
            <v>High Chronic Absence (20-29.9%)</v>
          </cell>
        </row>
        <row r="67">
          <cell r="A67" t="str">
            <v>Significant Chronic Absence (10-19.9%)</v>
          </cell>
        </row>
        <row r="68">
          <cell r="A68" t="str">
            <v>Modest Chronic Absence (5-9.9%)</v>
          </cell>
        </row>
        <row r="69">
          <cell r="A69" t="str">
            <v>Low Chronic Absence (0-4.9%)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2"/>
  <sheetViews>
    <sheetView tabSelected="1" zoomScale="80" zoomScaleNormal="80" zoomScalePageLayoutView="75" workbookViewId="0">
      <selection activeCell="A2" sqref="A2"/>
    </sheetView>
  </sheetViews>
  <sheetFormatPr defaultColWidth="8.71093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71093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5" ht="67.5" customHeight="1" x14ac:dyDescent="0.25"/>
    <row r="2" spans="1:5" ht="26.25" x14ac:dyDescent="0.4">
      <c r="A2" s="16" t="s">
        <v>15</v>
      </c>
    </row>
    <row r="6" spans="1:5" s="21" customFormat="1" ht="23.25" x14ac:dyDescent="0.25">
      <c r="A6" s="17" t="s">
        <v>26</v>
      </c>
      <c r="B6" s="18"/>
      <c r="C6" s="18"/>
      <c r="D6" s="19"/>
      <c r="E6" s="20"/>
    </row>
    <row r="14" spans="1:5" ht="15.75" x14ac:dyDescent="0.25">
      <c r="A14" s="28" t="s">
        <v>17</v>
      </c>
      <c r="B14" s="29" t="s">
        <v>19</v>
      </c>
      <c r="C14" s="29" t="s">
        <v>25</v>
      </c>
    </row>
    <row r="15" spans="1:5" ht="15.75" x14ac:dyDescent="0.25">
      <c r="A15" s="30" t="s">
        <v>1</v>
      </c>
      <c r="B15" s="33">
        <v>0.13710040275232377</v>
      </c>
      <c r="C15" s="33">
        <v>0.43</v>
      </c>
    </row>
    <row r="16" spans="1:5" ht="15.75" x14ac:dyDescent="0.25">
      <c r="A16" s="30" t="s">
        <v>5</v>
      </c>
      <c r="B16" s="33">
        <v>0.13628831359810367</v>
      </c>
      <c r="C16" s="33">
        <v>0.22</v>
      </c>
    </row>
    <row r="17" spans="1:6" ht="15.75" x14ac:dyDescent="0.25">
      <c r="A17" s="30" t="s">
        <v>6</v>
      </c>
      <c r="B17" s="33">
        <v>0.34734370027325701</v>
      </c>
      <c r="C17" s="33">
        <v>0.23</v>
      </c>
    </row>
    <row r="18" spans="1:6" ht="15.75" x14ac:dyDescent="0.25">
      <c r="A18" s="30" t="s">
        <v>7</v>
      </c>
      <c r="B18" s="33">
        <v>0.24610691043973532</v>
      </c>
      <c r="C18" s="33">
        <v>0.08</v>
      </c>
    </row>
    <row r="19" spans="1:6" ht="15.75" x14ac:dyDescent="0.25">
      <c r="A19" s="30" t="s">
        <v>8</v>
      </c>
      <c r="B19" s="33">
        <v>0.13316067293658024</v>
      </c>
      <c r="C19" s="33">
        <v>0.04</v>
      </c>
    </row>
    <row r="21" spans="1:6" x14ac:dyDescent="0.25">
      <c r="A21" s="2"/>
      <c r="B21" s="6"/>
      <c r="C21" s="6"/>
      <c r="D21" s="7"/>
      <c r="E21" s="2"/>
    </row>
    <row r="23" spans="1:6" x14ac:dyDescent="0.25">
      <c r="A23" s="13"/>
      <c r="B23" s="15"/>
      <c r="C23" s="15"/>
      <c r="D23" s="15"/>
      <c r="E23" s="15"/>
      <c r="F23" s="11"/>
    </row>
    <row r="24" spans="1:6" x14ac:dyDescent="0.25">
      <c r="A24" s="13"/>
      <c r="B24" s="15"/>
      <c r="C24" s="15"/>
      <c r="D24" s="15"/>
      <c r="E24" s="15"/>
      <c r="F24" s="11"/>
    </row>
    <row r="28" spans="1:6" s="21" customFormat="1" ht="23.25" x14ac:dyDescent="0.25">
      <c r="A28" s="17" t="s">
        <v>14</v>
      </c>
    </row>
    <row r="34" spans="1:8" x14ac:dyDescent="0.25">
      <c r="A34" s="2"/>
      <c r="B34" s="6"/>
      <c r="C34" s="6"/>
      <c r="D34" s="7"/>
      <c r="E34" s="2"/>
    </row>
    <row r="37" spans="1:8" s="8" customFormat="1" ht="30" x14ac:dyDescent="0.25">
      <c r="A37" s="22" t="s">
        <v>20</v>
      </c>
      <c r="B37" s="24" t="s">
        <v>10</v>
      </c>
      <c r="C37" s="24" t="s">
        <v>11</v>
      </c>
      <c r="D37" s="24" t="s">
        <v>12</v>
      </c>
      <c r="E37" s="23" t="s">
        <v>13</v>
      </c>
      <c r="F37"/>
      <c r="G37"/>
    </row>
    <row r="38" spans="1:8" x14ac:dyDescent="0.25">
      <c r="A38" s="4" t="s">
        <v>1</v>
      </c>
      <c r="B38" s="3">
        <v>6.909706678085524E-2</v>
      </c>
      <c r="C38" s="3">
        <v>8.4288562172937953E-2</v>
      </c>
      <c r="D38" s="3">
        <v>0.30999421742482652</v>
      </c>
      <c r="E38" s="3">
        <v>0.39734636871508378</v>
      </c>
    </row>
    <row r="39" spans="1:8" x14ac:dyDescent="0.25">
      <c r="A39" s="4" t="s">
        <v>5</v>
      </c>
      <c r="B39" s="3">
        <v>0.11061369873678883</v>
      </c>
      <c r="C39" s="3">
        <v>0.14247445801146275</v>
      </c>
      <c r="D39" s="3">
        <v>0.19472821896684656</v>
      </c>
      <c r="E39" s="3">
        <v>0.13722067039106145</v>
      </c>
    </row>
    <row r="40" spans="1:8" x14ac:dyDescent="0.25">
      <c r="A40" s="4" t="s">
        <v>6</v>
      </c>
      <c r="B40" s="3">
        <v>0.35035132452264633</v>
      </c>
      <c r="C40" s="3">
        <v>0.40275355095938203</v>
      </c>
      <c r="D40" s="3">
        <v>0.31370470316114107</v>
      </c>
      <c r="E40" s="3">
        <v>0.22835195530726257</v>
      </c>
    </row>
    <row r="41" spans="1:8" x14ac:dyDescent="0.25">
      <c r="A41" s="4" t="s">
        <v>7</v>
      </c>
      <c r="B41" s="3">
        <v>0.29900539151760513</v>
      </c>
      <c r="C41" s="3">
        <v>0.26027909294791929</v>
      </c>
      <c r="D41" s="3">
        <v>0.12104857363145721</v>
      </c>
      <c r="E41" s="3">
        <v>0.1270949720670391</v>
      </c>
    </row>
    <row r="42" spans="1:8" x14ac:dyDescent="0.25">
      <c r="A42" s="4" t="s">
        <v>8</v>
      </c>
      <c r="B42" s="3">
        <v>0.17093251844210444</v>
      </c>
      <c r="C42" s="3">
        <v>0.11020433590829803</v>
      </c>
      <c r="D42" s="3">
        <v>6.0524286815728606E-2</v>
      </c>
      <c r="E42" s="3">
        <v>0.10998603351955308</v>
      </c>
    </row>
    <row r="43" spans="1:8" ht="30" x14ac:dyDescent="0.25">
      <c r="A43" s="22" t="s">
        <v>23</v>
      </c>
      <c r="B43" s="24" t="s">
        <v>10</v>
      </c>
      <c r="C43" s="24" t="s">
        <v>11</v>
      </c>
      <c r="D43" s="24" t="s">
        <v>12</v>
      </c>
      <c r="E43" s="23" t="s">
        <v>13</v>
      </c>
      <c r="G43" s="9"/>
      <c r="H43" s="10"/>
    </row>
    <row r="44" spans="1:8" x14ac:dyDescent="0.25">
      <c r="A44" s="4" t="s">
        <v>1</v>
      </c>
      <c r="B44" s="3">
        <v>0.38200000000000001</v>
      </c>
      <c r="C44" s="3">
        <v>0.4</v>
      </c>
      <c r="D44" s="3">
        <v>0.56000000000000005</v>
      </c>
      <c r="E44" s="3">
        <v>0.55000000000000004</v>
      </c>
    </row>
    <row r="45" spans="1:8" x14ac:dyDescent="0.25">
      <c r="A45" s="4" t="s">
        <v>5</v>
      </c>
      <c r="B45" s="3">
        <v>0.22</v>
      </c>
      <c r="C45" s="3">
        <v>0.26</v>
      </c>
      <c r="D45" s="3">
        <v>0.21</v>
      </c>
      <c r="E45" s="3">
        <v>0.15</v>
      </c>
    </row>
    <row r="46" spans="1:8" x14ac:dyDescent="0.25">
      <c r="A46" s="4" t="s">
        <v>6</v>
      </c>
      <c r="B46" s="3">
        <v>0.26</v>
      </c>
      <c r="C46" s="3">
        <v>0.25</v>
      </c>
      <c r="D46" s="3">
        <v>0.16</v>
      </c>
      <c r="E46" s="3">
        <v>0.16</v>
      </c>
    </row>
    <row r="47" spans="1:8" x14ac:dyDescent="0.25">
      <c r="A47" s="4" t="s">
        <v>7</v>
      </c>
      <c r="B47" s="3">
        <v>0.09</v>
      </c>
      <c r="C47" s="3">
        <v>7.0000000000000007E-2</v>
      </c>
      <c r="D47" s="3">
        <v>0.04</v>
      </c>
      <c r="E47" s="3">
        <v>0.06</v>
      </c>
    </row>
    <row r="48" spans="1:8" x14ac:dyDescent="0.25">
      <c r="A48" s="4" t="s">
        <v>8</v>
      </c>
      <c r="B48" s="3">
        <v>0.04</v>
      </c>
      <c r="C48" s="3">
        <v>0.03</v>
      </c>
      <c r="D48" s="3">
        <v>0.03</v>
      </c>
      <c r="E48" s="3">
        <v>0.08</v>
      </c>
    </row>
    <row r="49" spans="1:9" x14ac:dyDescent="0.25">
      <c r="A49" s="2"/>
      <c r="B49" s="5"/>
      <c r="C49" s="5"/>
      <c r="D49" s="5"/>
      <c r="E49" s="5"/>
      <c r="F49" s="5"/>
      <c r="G49" s="5"/>
      <c r="H49" s="5"/>
      <c r="I49" s="5"/>
    </row>
    <row r="50" spans="1:9" x14ac:dyDescent="0.25">
      <c r="A50" s="2"/>
      <c r="G50" s="5"/>
      <c r="H50" s="5"/>
      <c r="I50" s="5"/>
    </row>
    <row r="59" spans="1:9" ht="30" x14ac:dyDescent="0.25">
      <c r="A59" s="22" t="s">
        <v>21</v>
      </c>
      <c r="B59" s="26" t="s">
        <v>4</v>
      </c>
      <c r="C59" s="26" t="s">
        <v>9</v>
      </c>
      <c r="D59" s="26" t="s">
        <v>3</v>
      </c>
      <c r="E59" s="26" t="s">
        <v>2</v>
      </c>
    </row>
    <row r="60" spans="1:9" x14ac:dyDescent="0.25">
      <c r="A60" s="12" t="s">
        <v>1</v>
      </c>
      <c r="B60" s="14">
        <v>0.10442287446348207</v>
      </c>
      <c r="C60" s="14">
        <v>0.63465346534653466</v>
      </c>
      <c r="D60" s="14">
        <v>0.35</v>
      </c>
      <c r="E60" s="14">
        <v>0.80064402810304447</v>
      </c>
    </row>
    <row r="61" spans="1:9" x14ac:dyDescent="0.25">
      <c r="A61" s="12" t="s">
        <v>5</v>
      </c>
      <c r="B61" s="14">
        <v>0.13980124252345638</v>
      </c>
      <c r="C61" s="14">
        <v>0.14653465346534653</v>
      </c>
      <c r="D61" s="14">
        <v>8.0769230769230774E-2</v>
      </c>
      <c r="E61" s="14">
        <v>4.8594847775175642E-2</v>
      </c>
    </row>
    <row r="62" spans="1:9" x14ac:dyDescent="0.25">
      <c r="A62" s="12" t="s">
        <v>6</v>
      </c>
      <c r="B62" s="14">
        <v>0.36175480407695776</v>
      </c>
      <c r="C62" s="14">
        <v>0.11287128712871287</v>
      </c>
      <c r="D62" s="14">
        <v>0.23846153846153847</v>
      </c>
      <c r="E62" s="14">
        <v>6.0304449648711941E-2</v>
      </c>
    </row>
    <row r="63" spans="1:9" x14ac:dyDescent="0.25">
      <c r="A63" s="12" t="s">
        <v>7</v>
      </c>
      <c r="B63" s="14">
        <v>0.25662621331142915</v>
      </c>
      <c r="C63" s="14">
        <v>5.6435643564356437E-2</v>
      </c>
      <c r="D63" s="14">
        <v>0.15</v>
      </c>
      <c r="E63" s="14">
        <v>4.3325526932084309E-2</v>
      </c>
    </row>
    <row r="64" spans="1:9" x14ac:dyDescent="0.25">
      <c r="A64" s="12" t="s">
        <v>8</v>
      </c>
      <c r="B64" s="14">
        <v>0.13739486562467462</v>
      </c>
      <c r="C64" s="14">
        <v>4.9504950495049507E-2</v>
      </c>
      <c r="D64" s="14">
        <v>0.18076923076923077</v>
      </c>
      <c r="E64" s="14">
        <v>4.7131147540983603E-2</v>
      </c>
    </row>
    <row r="65" spans="1:6" ht="30" x14ac:dyDescent="0.25">
      <c r="A65" s="22" t="s">
        <v>24</v>
      </c>
      <c r="B65" s="27" t="s">
        <v>4</v>
      </c>
      <c r="C65" s="27" t="s">
        <v>9</v>
      </c>
      <c r="D65" s="27" t="s">
        <v>3</v>
      </c>
      <c r="E65" s="27" t="s">
        <v>2</v>
      </c>
    </row>
    <row r="66" spans="1:6" x14ac:dyDescent="0.25">
      <c r="A66" s="12" t="s">
        <v>1</v>
      </c>
      <c r="B66" s="14">
        <v>0.41</v>
      </c>
      <c r="C66" s="14">
        <v>0.84</v>
      </c>
      <c r="D66" s="14">
        <v>0.68</v>
      </c>
      <c r="E66" s="14">
        <v>0.84</v>
      </c>
    </row>
    <row r="67" spans="1:6" x14ac:dyDescent="0.25">
      <c r="A67" s="12" t="s">
        <v>5</v>
      </c>
      <c r="B67" s="14">
        <v>0.23</v>
      </c>
      <c r="C67" s="14">
        <v>7.0000000000000007E-2</v>
      </c>
      <c r="D67" s="14">
        <v>0.1</v>
      </c>
      <c r="E67" s="14">
        <v>0.05</v>
      </c>
    </row>
    <row r="68" spans="1:6" x14ac:dyDescent="0.25">
      <c r="A68" s="12" t="s">
        <v>6</v>
      </c>
      <c r="B68" s="14">
        <v>0.24</v>
      </c>
      <c r="C68" s="14">
        <v>0.04</v>
      </c>
      <c r="D68" s="14">
        <v>0.08</v>
      </c>
      <c r="E68" s="14">
        <v>0.05</v>
      </c>
      <c r="F68" s="11"/>
    </row>
    <row r="69" spans="1:6" x14ac:dyDescent="0.25">
      <c r="A69" s="12" t="s">
        <v>7</v>
      </c>
      <c r="B69" s="14">
        <v>0.08</v>
      </c>
      <c r="C69" s="14">
        <v>0.02</v>
      </c>
      <c r="D69" s="14">
        <v>7.0000000000000007E-2</v>
      </c>
      <c r="E69" s="14">
        <v>0.03</v>
      </c>
      <c r="F69" s="11"/>
    </row>
    <row r="70" spans="1:6" x14ac:dyDescent="0.25">
      <c r="A70" s="12" t="s">
        <v>8</v>
      </c>
      <c r="B70" s="14">
        <v>0.04</v>
      </c>
      <c r="C70" s="14">
        <v>0.03</v>
      </c>
      <c r="D70" s="14">
        <v>0.08</v>
      </c>
      <c r="E70" s="14">
        <v>0.04</v>
      </c>
      <c r="F70" s="11"/>
    </row>
    <row r="71" spans="1:6" x14ac:dyDescent="0.25">
      <c r="A71" s="13"/>
      <c r="B71" s="15"/>
      <c r="C71" s="15"/>
      <c r="D71" s="15"/>
      <c r="E71" s="15"/>
      <c r="F71" s="11"/>
    </row>
    <row r="72" spans="1:6" x14ac:dyDescent="0.25">
      <c r="A72" s="13"/>
      <c r="B72" s="15"/>
      <c r="C72" s="15"/>
      <c r="D72" s="15"/>
      <c r="E72" s="15"/>
      <c r="F72" s="11"/>
    </row>
  </sheetData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01D3B-DA8A-49AA-AFAF-E7D2F3249393}">
  <dimension ref="A1:I74"/>
  <sheetViews>
    <sheetView zoomScale="80" zoomScaleNormal="80" zoomScalePageLayoutView="75" workbookViewId="0">
      <selection activeCell="A2" sqref="A2"/>
    </sheetView>
  </sheetViews>
  <sheetFormatPr defaultColWidth="8.7109375" defaultRowHeight="15" x14ac:dyDescent="0.25"/>
  <cols>
    <col min="1" max="1" width="42.42578125" customWidth="1"/>
    <col min="2" max="3" width="21.7109375" customWidth="1"/>
    <col min="4" max="4" width="29.42578125" customWidth="1"/>
    <col min="5" max="5" width="20.28515625" customWidth="1"/>
    <col min="6" max="6" width="19.7109375" customWidth="1"/>
    <col min="7" max="7" width="17" customWidth="1"/>
    <col min="8" max="8" width="15.140625" customWidth="1"/>
    <col min="9" max="9" width="20" customWidth="1"/>
    <col min="10" max="11" width="18" bestFit="1" customWidth="1"/>
  </cols>
  <sheetData>
    <row r="1" spans="1:6" ht="66.75" customHeight="1" x14ac:dyDescent="0.25"/>
    <row r="2" spans="1:6" ht="26.25" x14ac:dyDescent="0.4">
      <c r="A2" s="16" t="s">
        <v>15</v>
      </c>
    </row>
    <row r="6" spans="1:6" s="21" customFormat="1" ht="23.25" x14ac:dyDescent="0.25">
      <c r="A6" s="17" t="s">
        <v>26</v>
      </c>
      <c r="B6" s="18"/>
      <c r="C6" s="18"/>
      <c r="D6" s="19"/>
      <c r="E6" s="20"/>
    </row>
    <row r="15" spans="1:6" ht="15.75" x14ac:dyDescent="0.25">
      <c r="A15" s="28" t="s">
        <v>16</v>
      </c>
      <c r="B15" s="29" t="s">
        <v>18</v>
      </c>
      <c r="C15" s="29" t="s">
        <v>22</v>
      </c>
      <c r="F15" s="2"/>
    </row>
    <row r="16" spans="1:6" ht="15.75" x14ac:dyDescent="0.25">
      <c r="A16" s="30" t="s">
        <v>1</v>
      </c>
      <c r="B16" s="31">
        <v>12493</v>
      </c>
      <c r="C16" s="31">
        <v>39890</v>
      </c>
      <c r="F16" s="1"/>
    </row>
    <row r="17" spans="1:6" ht="15.75" x14ac:dyDescent="0.25">
      <c r="A17" s="30" t="s">
        <v>5</v>
      </c>
      <c r="B17" s="31">
        <v>12419</v>
      </c>
      <c r="C17" s="31">
        <v>20489</v>
      </c>
      <c r="F17" s="1"/>
    </row>
    <row r="18" spans="1:6" ht="15.75" x14ac:dyDescent="0.25">
      <c r="A18" s="30" t="s">
        <v>6</v>
      </c>
      <c r="B18" s="31">
        <v>31651</v>
      </c>
      <c r="C18" s="31">
        <v>21380</v>
      </c>
      <c r="F18" s="1"/>
    </row>
    <row r="19" spans="1:6" ht="15.75" x14ac:dyDescent="0.25">
      <c r="A19" s="30" t="s">
        <v>7</v>
      </c>
      <c r="B19" s="31">
        <v>22426</v>
      </c>
      <c r="C19" s="31">
        <v>7111</v>
      </c>
      <c r="F19" s="1"/>
    </row>
    <row r="20" spans="1:6" ht="15.75" x14ac:dyDescent="0.25">
      <c r="A20" s="30" t="s">
        <v>8</v>
      </c>
      <c r="B20" s="31">
        <v>12134</v>
      </c>
      <c r="C20" s="31">
        <v>3307</v>
      </c>
      <c r="F20" s="1"/>
    </row>
    <row r="21" spans="1:6" ht="15.75" x14ac:dyDescent="0.25">
      <c r="A21" s="32" t="s">
        <v>0</v>
      </c>
      <c r="B21" s="34">
        <f>SUM(B16:B20)</f>
        <v>91123</v>
      </c>
      <c r="C21" s="34">
        <f>SUM(C16:C20)</f>
        <v>92177</v>
      </c>
    </row>
    <row r="28" spans="1:6" s="21" customFormat="1" ht="23.25" x14ac:dyDescent="0.25">
      <c r="A28" s="17" t="s">
        <v>14</v>
      </c>
    </row>
    <row r="34" spans="1:8" x14ac:dyDescent="0.25">
      <c r="A34" s="2"/>
      <c r="B34" s="6"/>
      <c r="C34" s="6"/>
      <c r="D34" s="7"/>
      <c r="E34" s="2"/>
    </row>
    <row r="37" spans="1:8" s="8" customFormat="1" ht="30" x14ac:dyDescent="0.25">
      <c r="A37" s="22" t="s">
        <v>20</v>
      </c>
      <c r="B37" s="37" t="s">
        <v>28</v>
      </c>
      <c r="C37" s="37" t="s">
        <v>29</v>
      </c>
      <c r="D37" s="37" t="s">
        <v>30</v>
      </c>
      <c r="E37" s="38" t="s">
        <v>31</v>
      </c>
      <c r="F37" s="25" t="s">
        <v>27</v>
      </c>
      <c r="G37"/>
    </row>
    <row r="38" spans="1:8" x14ac:dyDescent="0.25">
      <c r="A38" s="4" t="s">
        <v>1</v>
      </c>
      <c r="B38" s="39">
        <v>3550</v>
      </c>
      <c r="C38" s="39">
        <v>1353</v>
      </c>
      <c r="D38" s="40">
        <v>6433</v>
      </c>
      <c r="E38" s="39">
        <v>1138</v>
      </c>
      <c r="F38" s="35">
        <f>SUM(B38:E38)</f>
        <v>12474</v>
      </c>
    </row>
    <row r="39" spans="1:8" x14ac:dyDescent="0.25">
      <c r="A39" s="4" t="s">
        <v>5</v>
      </c>
      <c r="B39" s="39">
        <v>5683</v>
      </c>
      <c r="C39" s="39">
        <v>2287</v>
      </c>
      <c r="D39" s="40">
        <v>4041</v>
      </c>
      <c r="E39" s="39">
        <v>393</v>
      </c>
      <c r="F39" s="35">
        <f>SUM(B39:E39)</f>
        <v>12404</v>
      </c>
    </row>
    <row r="40" spans="1:8" x14ac:dyDescent="0.25">
      <c r="A40" s="4" t="s">
        <v>6</v>
      </c>
      <c r="B40" s="39">
        <v>18000</v>
      </c>
      <c r="C40" s="39">
        <v>6465</v>
      </c>
      <c r="D40" s="40">
        <v>6510</v>
      </c>
      <c r="E40" s="39">
        <v>654</v>
      </c>
      <c r="F40" s="35">
        <f>SUM(B40:E40)</f>
        <v>31629</v>
      </c>
    </row>
    <row r="41" spans="1:8" x14ac:dyDescent="0.25">
      <c r="A41" s="4" t="s">
        <v>7</v>
      </c>
      <c r="B41" s="39">
        <v>15362</v>
      </c>
      <c r="C41" s="39">
        <v>4178</v>
      </c>
      <c r="D41" s="40">
        <v>2512</v>
      </c>
      <c r="E41" s="39">
        <v>364</v>
      </c>
      <c r="F41" s="35">
        <f>SUM(B41:E41)</f>
        <v>22416</v>
      </c>
    </row>
    <row r="42" spans="1:8" x14ac:dyDescent="0.25">
      <c r="A42" s="4" t="s">
        <v>8</v>
      </c>
      <c r="B42" s="39">
        <v>8782</v>
      </c>
      <c r="C42" s="39">
        <v>1769</v>
      </c>
      <c r="D42" s="40">
        <v>1256</v>
      </c>
      <c r="E42" s="39">
        <v>315</v>
      </c>
      <c r="F42" s="35">
        <f>SUM(B42:E42)</f>
        <v>12122</v>
      </c>
    </row>
    <row r="43" spans="1:8" x14ac:dyDescent="0.25">
      <c r="A43" s="41" t="s">
        <v>0</v>
      </c>
      <c r="B43" s="42">
        <f>SUM(B38:B42)</f>
        <v>51377</v>
      </c>
      <c r="C43" s="42">
        <f>SUM(C38:C42)</f>
        <v>16052</v>
      </c>
      <c r="D43" s="42">
        <f>SUM(D38:D42)</f>
        <v>20752</v>
      </c>
      <c r="E43" s="42">
        <f>SUM(E38:E42)</f>
        <v>2864</v>
      </c>
      <c r="F43" s="36">
        <f>SUM(F38:F42)</f>
        <v>91045</v>
      </c>
    </row>
    <row r="44" spans="1:8" ht="30" x14ac:dyDescent="0.25">
      <c r="A44" s="22" t="s">
        <v>23</v>
      </c>
      <c r="B44" s="37" t="s">
        <v>28</v>
      </c>
      <c r="C44" s="37" t="s">
        <v>29</v>
      </c>
      <c r="D44" s="37" t="s">
        <v>30</v>
      </c>
      <c r="E44" s="38" t="s">
        <v>31</v>
      </c>
      <c r="F44" s="25" t="s">
        <v>27</v>
      </c>
      <c r="G44" s="2"/>
      <c r="H44" s="2"/>
    </row>
    <row r="45" spans="1:8" x14ac:dyDescent="0.25">
      <c r="A45" s="4" t="s">
        <v>1</v>
      </c>
      <c r="B45" s="39">
        <v>19828</v>
      </c>
      <c r="C45" s="39">
        <v>6430</v>
      </c>
      <c r="D45" s="40">
        <v>11778</v>
      </c>
      <c r="E45" s="39">
        <v>1850</v>
      </c>
      <c r="F45" s="35">
        <f>SUM(B45:E45)</f>
        <v>39886</v>
      </c>
    </row>
    <row r="46" spans="1:8" x14ac:dyDescent="0.25">
      <c r="A46" s="4" t="s">
        <v>5</v>
      </c>
      <c r="B46" s="39">
        <v>11534</v>
      </c>
      <c r="C46" s="39">
        <v>4111</v>
      </c>
      <c r="D46" s="40">
        <v>4348</v>
      </c>
      <c r="E46" s="39">
        <v>492</v>
      </c>
      <c r="F46" s="35">
        <f>SUM(B46:E46)</f>
        <v>20485</v>
      </c>
    </row>
    <row r="47" spans="1:8" x14ac:dyDescent="0.25">
      <c r="A47" s="4" t="s">
        <v>6</v>
      </c>
      <c r="B47" s="39">
        <v>13574</v>
      </c>
      <c r="C47" s="39">
        <v>3952</v>
      </c>
      <c r="D47" s="40">
        <v>3310</v>
      </c>
      <c r="E47" s="39">
        <v>544</v>
      </c>
      <c r="F47" s="35">
        <f>SUM(B47:E47)</f>
        <v>21380</v>
      </c>
    </row>
    <row r="48" spans="1:8" x14ac:dyDescent="0.25">
      <c r="A48" s="4" t="s">
        <v>7</v>
      </c>
      <c r="B48" s="39">
        <v>4918</v>
      </c>
      <c r="C48" s="39">
        <v>1127</v>
      </c>
      <c r="D48" s="40">
        <v>853</v>
      </c>
      <c r="E48" s="39">
        <v>212</v>
      </c>
      <c r="F48" s="35">
        <f>SUM(B48:E48)</f>
        <v>7110</v>
      </c>
    </row>
    <row r="49" spans="1:9" x14ac:dyDescent="0.25">
      <c r="A49" s="4" t="s">
        <v>8</v>
      </c>
      <c r="B49" s="39">
        <v>1993</v>
      </c>
      <c r="C49" s="39">
        <v>451</v>
      </c>
      <c r="D49" s="40">
        <v>587</v>
      </c>
      <c r="E49" s="39">
        <v>275</v>
      </c>
      <c r="F49" s="35">
        <f>SUM(B49:E49)</f>
        <v>3306</v>
      </c>
    </row>
    <row r="50" spans="1:9" x14ac:dyDescent="0.25">
      <c r="A50" s="41" t="s">
        <v>0</v>
      </c>
      <c r="B50" s="42">
        <f>SUM(B45:B49)</f>
        <v>51847</v>
      </c>
      <c r="C50" s="42">
        <f>SUM(C45:C49)</f>
        <v>16071</v>
      </c>
      <c r="D50" s="42">
        <f>SUM(D45:D49)</f>
        <v>20876</v>
      </c>
      <c r="E50" s="42">
        <f>SUM(E45:E49)</f>
        <v>3373</v>
      </c>
      <c r="F50" s="36">
        <f>SUM(F45:F49)</f>
        <v>92167</v>
      </c>
      <c r="G50" s="5"/>
      <c r="H50" s="5"/>
      <c r="I50" s="5"/>
    </row>
    <row r="51" spans="1:9" x14ac:dyDescent="0.25">
      <c r="A51" s="2"/>
      <c r="G51" s="5"/>
      <c r="H51" s="5"/>
      <c r="I51" s="5"/>
    </row>
    <row r="60" spans="1:9" ht="30" x14ac:dyDescent="0.25">
      <c r="A60" s="22" t="s">
        <v>21</v>
      </c>
      <c r="B60" s="26" t="s">
        <v>4</v>
      </c>
      <c r="C60" s="26" t="s">
        <v>9</v>
      </c>
      <c r="D60" s="26" t="s">
        <v>3</v>
      </c>
      <c r="E60" s="26" t="s">
        <v>2</v>
      </c>
      <c r="F60" s="25" t="s">
        <v>27</v>
      </c>
    </row>
    <row r="61" spans="1:9" x14ac:dyDescent="0.25">
      <c r="A61" s="12" t="s">
        <v>1</v>
      </c>
      <c r="B61" s="35">
        <v>9026</v>
      </c>
      <c r="C61" s="35">
        <v>641</v>
      </c>
      <c r="D61" s="35">
        <v>91</v>
      </c>
      <c r="E61" s="35">
        <v>2735</v>
      </c>
      <c r="F61" s="35">
        <f>SUM(B61:E61)</f>
        <v>12493</v>
      </c>
    </row>
    <row r="62" spans="1:9" x14ac:dyDescent="0.25">
      <c r="A62" s="12" t="s">
        <v>5</v>
      </c>
      <c r="B62" s="35">
        <v>12084</v>
      </c>
      <c r="C62" s="35">
        <v>148</v>
      </c>
      <c r="D62" s="35">
        <v>21</v>
      </c>
      <c r="E62" s="35">
        <v>166</v>
      </c>
      <c r="F62" s="35">
        <f>SUM(B62:E62)</f>
        <v>12419</v>
      </c>
    </row>
    <row r="63" spans="1:9" x14ac:dyDescent="0.25">
      <c r="A63" s="12" t="s">
        <v>6</v>
      </c>
      <c r="B63" s="35">
        <v>31269</v>
      </c>
      <c r="C63" s="35">
        <v>114</v>
      </c>
      <c r="D63" s="35">
        <v>62</v>
      </c>
      <c r="E63" s="35">
        <v>206</v>
      </c>
      <c r="F63" s="35">
        <f>SUM(B63:E63)</f>
        <v>31651</v>
      </c>
    </row>
    <row r="64" spans="1:9" x14ac:dyDescent="0.25">
      <c r="A64" s="12" t="s">
        <v>7</v>
      </c>
      <c r="B64" s="35">
        <v>22182</v>
      </c>
      <c r="C64" s="35">
        <v>57</v>
      </c>
      <c r="D64" s="35">
        <v>39</v>
      </c>
      <c r="E64" s="35">
        <v>148</v>
      </c>
      <c r="F64" s="35">
        <f>SUM(B64:E64)</f>
        <v>22426</v>
      </c>
    </row>
    <row r="65" spans="1:6" x14ac:dyDescent="0.25">
      <c r="A65" s="12" t="s">
        <v>8</v>
      </c>
      <c r="B65" s="35">
        <v>11876</v>
      </c>
      <c r="C65" s="35">
        <v>50</v>
      </c>
      <c r="D65" s="35">
        <v>47</v>
      </c>
      <c r="E65" s="35">
        <v>161</v>
      </c>
      <c r="F65" s="35">
        <f>SUM(B65:E65)</f>
        <v>12134</v>
      </c>
    </row>
    <row r="66" spans="1:6" x14ac:dyDescent="0.25">
      <c r="A66" s="36" t="s">
        <v>0</v>
      </c>
      <c r="B66" s="42">
        <f>SUM(B61:B65)</f>
        <v>86437</v>
      </c>
      <c r="C66" s="42">
        <f>SUM(C61:C65)</f>
        <v>1010</v>
      </c>
      <c r="D66" s="42">
        <f>SUM(D61:D65)</f>
        <v>260</v>
      </c>
      <c r="E66" s="42">
        <f>SUM(E61:E65)</f>
        <v>3416</v>
      </c>
      <c r="F66" s="36">
        <f>SUM(F61:F65)</f>
        <v>91123</v>
      </c>
    </row>
    <row r="67" spans="1:6" ht="30" x14ac:dyDescent="0.25">
      <c r="A67" s="22" t="s">
        <v>24</v>
      </c>
      <c r="B67" s="26" t="s">
        <v>4</v>
      </c>
      <c r="C67" s="26" t="s">
        <v>9</v>
      </c>
      <c r="D67" s="26" t="s">
        <v>3</v>
      </c>
      <c r="E67" s="26" t="s">
        <v>2</v>
      </c>
      <c r="F67" s="25" t="s">
        <v>27</v>
      </c>
    </row>
    <row r="68" spans="1:6" x14ac:dyDescent="0.25">
      <c r="A68" s="12" t="s">
        <v>1</v>
      </c>
      <c r="B68" s="35">
        <v>36039</v>
      </c>
      <c r="C68" s="35">
        <v>753</v>
      </c>
      <c r="D68" s="35">
        <v>279</v>
      </c>
      <c r="E68" s="35">
        <v>2819</v>
      </c>
      <c r="F68" s="35">
        <f>SUM(B68:E68)</f>
        <v>39890</v>
      </c>
    </row>
    <row r="69" spans="1:6" x14ac:dyDescent="0.25">
      <c r="A69" s="12" t="s">
        <v>5</v>
      </c>
      <c r="B69" s="35">
        <v>20225</v>
      </c>
      <c r="C69" s="35">
        <v>62</v>
      </c>
      <c r="D69" s="35">
        <v>43</v>
      </c>
      <c r="E69" s="35">
        <v>159</v>
      </c>
      <c r="F69" s="35">
        <f>SUM(B69:E69)</f>
        <v>20489</v>
      </c>
    </row>
    <row r="70" spans="1:6" x14ac:dyDescent="0.25">
      <c r="A70" s="12" t="s">
        <v>6</v>
      </c>
      <c r="B70" s="35">
        <v>21143</v>
      </c>
      <c r="C70" s="35">
        <v>37</v>
      </c>
      <c r="D70" s="35">
        <v>33</v>
      </c>
      <c r="E70" s="35">
        <v>167</v>
      </c>
      <c r="F70" s="35">
        <f>SUM(B70:E70)</f>
        <v>21380</v>
      </c>
    </row>
    <row r="71" spans="1:6" x14ac:dyDescent="0.25">
      <c r="A71" s="12" t="s">
        <v>7</v>
      </c>
      <c r="B71" s="35">
        <v>6965</v>
      </c>
      <c r="C71" s="35">
        <v>15</v>
      </c>
      <c r="D71" s="35">
        <v>27</v>
      </c>
      <c r="E71" s="35">
        <v>104</v>
      </c>
      <c r="F71" s="35">
        <f>SUM(B71:E71)</f>
        <v>7111</v>
      </c>
    </row>
    <row r="72" spans="1:6" x14ac:dyDescent="0.25">
      <c r="A72" s="12" t="s">
        <v>8</v>
      </c>
      <c r="B72" s="35">
        <v>3130</v>
      </c>
      <c r="C72" s="35">
        <v>26</v>
      </c>
      <c r="D72" s="35">
        <v>31</v>
      </c>
      <c r="E72" s="35">
        <v>120</v>
      </c>
      <c r="F72" s="35">
        <f>SUM(B72:E72)</f>
        <v>3307</v>
      </c>
    </row>
    <row r="73" spans="1:6" x14ac:dyDescent="0.25">
      <c r="A73" s="36" t="s">
        <v>0</v>
      </c>
      <c r="B73" s="42">
        <f>SUM(B68:B72)</f>
        <v>87502</v>
      </c>
      <c r="C73" s="42">
        <f>SUM(C68:C72)</f>
        <v>893</v>
      </c>
      <c r="D73" s="42">
        <f>SUM(D68:D72)</f>
        <v>413</v>
      </c>
      <c r="E73" s="42">
        <f>SUM(E68:E72)</f>
        <v>3369</v>
      </c>
      <c r="F73" s="36">
        <f>SUM(F68:F72)</f>
        <v>92177</v>
      </c>
    </row>
    <row r="74" spans="1:6" x14ac:dyDescent="0.25">
      <c r="A74" s="13"/>
      <c r="B74" s="15"/>
      <c r="C74" s="15"/>
      <c r="D74" s="15"/>
      <c r="E74" s="15"/>
      <c r="F74" s="11"/>
    </row>
  </sheetData>
  <pageMargins left="0.7" right="0.7" top="0.75" bottom="0.75" header="0.3" footer="0.3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762B1-5A37-49BA-9D14-729A8A513373}">
  <dimension ref="A1:F20"/>
  <sheetViews>
    <sheetView zoomScale="80" zoomScaleNormal="80" workbookViewId="0">
      <selection activeCell="A3" sqref="A3"/>
    </sheetView>
  </sheetViews>
  <sheetFormatPr defaultRowHeight="15.75" x14ac:dyDescent="0.25"/>
  <cols>
    <col min="1" max="1" width="35.42578125" style="43" customWidth="1"/>
    <col min="2" max="2" width="19.42578125" style="43" customWidth="1"/>
    <col min="3" max="3" width="29.28515625" style="43" customWidth="1"/>
    <col min="4" max="4" width="20.28515625" style="43" customWidth="1"/>
    <col min="5" max="5" width="28" style="43" customWidth="1"/>
    <col min="6" max="6" width="31.42578125" style="43" customWidth="1"/>
    <col min="7" max="16384" width="9.140625" style="43"/>
  </cols>
  <sheetData>
    <row r="1" spans="1:6" ht="54" customHeight="1" x14ac:dyDescent="0.25"/>
    <row r="2" spans="1:6" ht="27" customHeight="1" x14ac:dyDescent="0.25"/>
    <row r="3" spans="1:6" ht="24.75" customHeight="1" x14ac:dyDescent="0.25">
      <c r="A3" s="79" t="s">
        <v>44</v>
      </c>
    </row>
    <row r="4" spans="1:6" s="66" customFormat="1" ht="42.75" customHeight="1" x14ac:dyDescent="0.25">
      <c r="A4" s="84" t="s">
        <v>32</v>
      </c>
      <c r="B4" s="85" t="s">
        <v>33</v>
      </c>
      <c r="C4" s="85" t="s">
        <v>34</v>
      </c>
      <c r="D4" s="84" t="s">
        <v>35</v>
      </c>
      <c r="E4" s="85" t="s">
        <v>36</v>
      </c>
      <c r="F4" s="84" t="s">
        <v>37</v>
      </c>
    </row>
    <row r="5" spans="1:6" ht="20.25" customHeight="1" x14ac:dyDescent="0.25">
      <c r="A5" s="66" t="s">
        <v>38</v>
      </c>
      <c r="B5" s="64">
        <v>39890</v>
      </c>
      <c r="C5" s="64">
        <v>20633834</v>
      </c>
      <c r="D5" s="65">
        <f>C5/$C$10</f>
        <v>0.425497559720725</v>
      </c>
      <c r="E5" s="64">
        <v>9687006</v>
      </c>
      <c r="F5" s="65">
        <f>E5/$E$10</f>
        <v>0.66310637110865056</v>
      </c>
    </row>
    <row r="6" spans="1:6" ht="20.25" customHeight="1" x14ac:dyDescent="0.25">
      <c r="A6" s="66" t="s">
        <v>39</v>
      </c>
      <c r="B6" s="64">
        <v>20489</v>
      </c>
      <c r="C6" s="64">
        <v>11617225</v>
      </c>
      <c r="D6" s="65">
        <f>C6/$C$10</f>
        <v>0.23956288919580335</v>
      </c>
      <c r="E6" s="64">
        <v>2887822</v>
      </c>
      <c r="F6" s="65">
        <f t="shared" ref="F6:F9" si="0">E6/$E$10</f>
        <v>0.19768060088201922</v>
      </c>
    </row>
    <row r="7" spans="1:6" ht="20.25" customHeight="1" x14ac:dyDescent="0.25">
      <c r="A7" s="66" t="s">
        <v>40</v>
      </c>
      <c r="B7" s="64">
        <v>21380</v>
      </c>
      <c r="C7" s="64">
        <v>11321227</v>
      </c>
      <c r="D7" s="65">
        <f>C7/$C$10</f>
        <v>0.23345901016478007</v>
      </c>
      <c r="E7" s="64">
        <v>1724350</v>
      </c>
      <c r="F7" s="65">
        <f t="shared" si="0"/>
        <v>0.11803724195290079</v>
      </c>
    </row>
    <row r="8" spans="1:6" ht="20.25" customHeight="1" x14ac:dyDescent="0.25">
      <c r="A8" s="66" t="s">
        <v>41</v>
      </c>
      <c r="B8" s="64">
        <v>7111</v>
      </c>
      <c r="C8" s="64">
        <v>3424769</v>
      </c>
      <c r="D8" s="65">
        <f>C8/$C$10</f>
        <v>7.0623368013292526E-2</v>
      </c>
      <c r="E8" s="64">
        <v>267122</v>
      </c>
      <c r="F8" s="65">
        <f t="shared" si="0"/>
        <v>1.8285350505954572E-2</v>
      </c>
    </row>
    <row r="9" spans="1:6" ht="20.25" customHeight="1" x14ac:dyDescent="0.25">
      <c r="A9" s="66" t="s">
        <v>42</v>
      </c>
      <c r="B9" s="64">
        <v>3307</v>
      </c>
      <c r="C9" s="64">
        <v>1496370</v>
      </c>
      <c r="D9" s="65">
        <f>C9/$C$10</f>
        <v>3.0857172905399032E-2</v>
      </c>
      <c r="E9" s="64">
        <v>42225</v>
      </c>
      <c r="F9" s="65">
        <f t="shared" si="0"/>
        <v>2.8904355504748083E-3</v>
      </c>
    </row>
    <row r="10" spans="1:6" ht="20.25" customHeight="1" x14ac:dyDescent="0.25">
      <c r="A10" s="76" t="s">
        <v>43</v>
      </c>
      <c r="B10" s="77">
        <f>SUM(B5:B9)</f>
        <v>92177</v>
      </c>
      <c r="C10" s="77">
        <f>SUM(C5:C9)</f>
        <v>48493425</v>
      </c>
      <c r="D10" s="78">
        <f>SUM(D5:D9)</f>
        <v>1</v>
      </c>
      <c r="E10" s="77">
        <f>SUM(E5:E9)</f>
        <v>14608525</v>
      </c>
      <c r="F10" s="78">
        <f>SUM(F5:F9)</f>
        <v>1</v>
      </c>
    </row>
    <row r="11" spans="1:6" ht="16.5" customHeight="1" x14ac:dyDescent="0.25">
      <c r="A11" s="80"/>
      <c r="B11" s="75"/>
      <c r="C11" s="75"/>
      <c r="D11" s="81"/>
      <c r="E11" s="75"/>
      <c r="F11" s="81"/>
    </row>
    <row r="12" spans="1:6" ht="16.5" customHeight="1" x14ac:dyDescent="0.25"/>
    <row r="13" spans="1:6" ht="24.75" customHeight="1" x14ac:dyDescent="0.25">
      <c r="A13" s="79" t="s">
        <v>45</v>
      </c>
    </row>
    <row r="14" spans="1:6" s="66" customFormat="1" ht="43.5" customHeight="1" x14ac:dyDescent="0.25">
      <c r="A14" s="84" t="s">
        <v>32</v>
      </c>
      <c r="B14" s="85" t="s">
        <v>33</v>
      </c>
      <c r="C14" s="85" t="s">
        <v>34</v>
      </c>
      <c r="D14" s="84" t="s">
        <v>35</v>
      </c>
      <c r="E14" s="85" t="s">
        <v>36</v>
      </c>
      <c r="F14" s="84" t="s">
        <v>37</v>
      </c>
    </row>
    <row r="15" spans="1:6" ht="20.25" customHeight="1" x14ac:dyDescent="0.25">
      <c r="A15" s="66" t="s">
        <v>38</v>
      </c>
      <c r="B15" s="64">
        <v>12493</v>
      </c>
      <c r="C15" s="64">
        <v>5264967</v>
      </c>
      <c r="D15" s="65">
        <f>C15/$C$20</f>
        <v>0.10611333753449385</v>
      </c>
      <c r="E15" s="64">
        <v>2459025</v>
      </c>
      <c r="F15" s="65">
        <f>E15/$E$20</f>
        <v>0.30542193567971337</v>
      </c>
    </row>
    <row r="16" spans="1:6" ht="20.25" customHeight="1" x14ac:dyDescent="0.25">
      <c r="A16" s="66" t="s">
        <v>39</v>
      </c>
      <c r="B16" s="64">
        <v>12419</v>
      </c>
      <c r="C16" s="64">
        <v>7440326</v>
      </c>
      <c r="D16" s="65">
        <f>C16/$C$20</f>
        <v>0.14995684193360956</v>
      </c>
      <c r="E16" s="64">
        <v>1800916</v>
      </c>
      <c r="F16" s="65">
        <f>E16/$E$20</f>
        <v>0.22368184573827704</v>
      </c>
    </row>
    <row r="17" spans="1:6" ht="20.25" customHeight="1" x14ac:dyDescent="0.25">
      <c r="A17" s="66" t="s">
        <v>40</v>
      </c>
      <c r="B17" s="64">
        <v>31651</v>
      </c>
      <c r="C17" s="64">
        <v>18506052</v>
      </c>
      <c r="D17" s="65">
        <f>C17/$C$20</f>
        <v>0.37298219386881154</v>
      </c>
      <c r="E17" s="64">
        <v>2664863</v>
      </c>
      <c r="F17" s="65">
        <f>E17/$E$20</f>
        <v>0.33098793862658904</v>
      </c>
    </row>
    <row r="18" spans="1:6" ht="20.25" customHeight="1" x14ac:dyDescent="0.25">
      <c r="A18" s="66" t="s">
        <v>41</v>
      </c>
      <c r="B18" s="64">
        <v>22426</v>
      </c>
      <c r="C18" s="64">
        <v>12346931</v>
      </c>
      <c r="D18" s="65">
        <f>C18/$C$20</f>
        <v>0.24884753441343616</v>
      </c>
      <c r="E18" s="64">
        <v>929253</v>
      </c>
      <c r="F18" s="65">
        <f>E18/$E$20</f>
        <v>0.11541739103757818</v>
      </c>
    </row>
    <row r="19" spans="1:6" ht="20.25" customHeight="1" x14ac:dyDescent="0.25">
      <c r="A19" s="66" t="s">
        <v>42</v>
      </c>
      <c r="B19" s="64">
        <v>12134</v>
      </c>
      <c r="C19" s="64">
        <v>6058173</v>
      </c>
      <c r="D19" s="65">
        <f>C19/$C$20</f>
        <v>0.12210009224964891</v>
      </c>
      <c r="E19" s="64">
        <v>197182</v>
      </c>
      <c r="F19" s="65">
        <f>E19/$E$20</f>
        <v>2.4490888917842336E-2</v>
      </c>
    </row>
    <row r="20" spans="1:6" ht="20.25" customHeight="1" x14ac:dyDescent="0.25">
      <c r="A20" s="76" t="s">
        <v>43</v>
      </c>
      <c r="B20" s="77">
        <f>SUM(B15:B19)</f>
        <v>91123</v>
      </c>
      <c r="C20" s="77">
        <f>SUM(C15:C19)</f>
        <v>49616449</v>
      </c>
      <c r="D20" s="78">
        <f>SUM(D15:D19)</f>
        <v>1</v>
      </c>
      <c r="E20" s="77">
        <f>SUM(E15:E19)</f>
        <v>8051239</v>
      </c>
      <c r="F20" s="78">
        <f>SUM(F15:F19)</f>
        <v>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D1C7F-7DFA-477C-B828-0BED8CD49DD3}">
  <dimension ref="A1:K22"/>
  <sheetViews>
    <sheetView zoomScale="80" zoomScaleNormal="80" workbookViewId="0">
      <selection activeCell="B3" sqref="B3:C3"/>
    </sheetView>
  </sheetViews>
  <sheetFormatPr defaultRowHeight="15.75" x14ac:dyDescent="0.25"/>
  <cols>
    <col min="1" max="1" width="43.85546875" style="43" customWidth="1"/>
    <col min="2" max="2" width="17.5703125" style="44" customWidth="1"/>
    <col min="3" max="3" width="19.28515625" style="44" customWidth="1"/>
    <col min="4" max="4" width="18.7109375" style="44" customWidth="1"/>
    <col min="5" max="5" width="19.42578125" style="44" customWidth="1"/>
    <col min="6" max="6" width="18.85546875" style="44" customWidth="1"/>
    <col min="7" max="7" width="18" style="44" customWidth="1"/>
    <col min="8" max="8" width="18.140625" style="44" customWidth="1"/>
    <col min="9" max="9" width="15.42578125" style="44" customWidth="1"/>
    <col min="10" max="10" width="15.140625" style="44" customWidth="1"/>
    <col min="11" max="11" width="13.28515625" style="44" customWidth="1"/>
    <col min="12" max="16384" width="9.140625" style="43"/>
  </cols>
  <sheetData>
    <row r="1" spans="1:11" ht="52.5" customHeight="1" x14ac:dyDescent="0.25"/>
    <row r="2" spans="1:11" ht="29.25" customHeight="1" thickBot="1" x14ac:dyDescent="0.3"/>
    <row r="3" spans="1:11" s="44" customFormat="1" ht="29.25" customHeight="1" x14ac:dyDescent="0.25">
      <c r="B3" s="91" t="s">
        <v>47</v>
      </c>
      <c r="C3" s="92"/>
      <c r="D3" s="91" t="s">
        <v>48</v>
      </c>
      <c r="E3" s="92"/>
      <c r="F3" s="91" t="s">
        <v>49</v>
      </c>
      <c r="G3" s="92"/>
      <c r="H3" s="91" t="s">
        <v>50</v>
      </c>
      <c r="I3" s="92"/>
      <c r="J3" s="91" t="s">
        <v>51</v>
      </c>
      <c r="K3" s="92"/>
    </row>
    <row r="4" spans="1:11" ht="25.5" customHeight="1" x14ac:dyDescent="0.25">
      <c r="B4" s="82" t="s">
        <v>45</v>
      </c>
      <c r="C4" s="83" t="s">
        <v>44</v>
      </c>
      <c r="D4" s="82" t="s">
        <v>45</v>
      </c>
      <c r="E4" s="83" t="s">
        <v>44</v>
      </c>
      <c r="F4" s="82" t="s">
        <v>45</v>
      </c>
      <c r="G4" s="83" t="s">
        <v>44</v>
      </c>
      <c r="H4" s="82" t="s">
        <v>45</v>
      </c>
      <c r="I4" s="83" t="s">
        <v>44</v>
      </c>
      <c r="J4" s="82" t="s">
        <v>45</v>
      </c>
      <c r="K4" s="83" t="s">
        <v>44</v>
      </c>
    </row>
    <row r="5" spans="1:11" ht="48.75" customHeight="1" x14ac:dyDescent="0.25">
      <c r="A5" s="72" t="s">
        <v>46</v>
      </c>
      <c r="B5" s="60">
        <v>7.0000000000000007E-2</v>
      </c>
      <c r="C5" s="73">
        <v>0.38</v>
      </c>
      <c r="D5" s="60">
        <v>0.08</v>
      </c>
      <c r="E5" s="73">
        <v>0.4</v>
      </c>
      <c r="F5" s="60">
        <v>0.31</v>
      </c>
      <c r="G5" s="73">
        <v>0.56000000000000005</v>
      </c>
      <c r="H5" s="60">
        <v>0.4</v>
      </c>
      <c r="I5" s="73">
        <v>0.55000000000000004</v>
      </c>
      <c r="J5" s="60">
        <v>0.14000000000000001</v>
      </c>
      <c r="K5" s="73">
        <v>0.43</v>
      </c>
    </row>
    <row r="6" spans="1:11" ht="48" customHeight="1" x14ac:dyDescent="0.25">
      <c r="A6" s="72" t="s">
        <v>52</v>
      </c>
      <c r="B6" s="60">
        <v>0.11</v>
      </c>
      <c r="C6" s="73">
        <v>0.22</v>
      </c>
      <c r="D6" s="60">
        <v>0.14000000000000001</v>
      </c>
      <c r="E6" s="73">
        <v>0.26</v>
      </c>
      <c r="F6" s="60">
        <v>0.19</v>
      </c>
      <c r="G6" s="73">
        <v>0.21</v>
      </c>
      <c r="H6" s="60">
        <v>0.14000000000000001</v>
      </c>
      <c r="I6" s="73">
        <v>0.15</v>
      </c>
      <c r="J6" s="60">
        <v>0.14000000000000001</v>
      </c>
      <c r="K6" s="73">
        <v>0.22</v>
      </c>
    </row>
    <row r="7" spans="1:11" ht="48.75" customHeight="1" thickBot="1" x14ac:dyDescent="0.3">
      <c r="A7" s="72" t="s">
        <v>57</v>
      </c>
      <c r="B7" s="61">
        <f t="shared" ref="B7:K7" si="0">B5+B6</f>
        <v>0.18</v>
      </c>
      <c r="C7" s="74">
        <f t="shared" si="0"/>
        <v>0.6</v>
      </c>
      <c r="D7" s="61">
        <f t="shared" si="0"/>
        <v>0.22000000000000003</v>
      </c>
      <c r="E7" s="74">
        <f t="shared" si="0"/>
        <v>0.66</v>
      </c>
      <c r="F7" s="61">
        <f t="shared" si="0"/>
        <v>0.5</v>
      </c>
      <c r="G7" s="74">
        <f t="shared" si="0"/>
        <v>0.77</v>
      </c>
      <c r="H7" s="61">
        <f t="shared" si="0"/>
        <v>0.54</v>
      </c>
      <c r="I7" s="74">
        <f t="shared" si="0"/>
        <v>0.70000000000000007</v>
      </c>
      <c r="J7" s="61">
        <f t="shared" si="0"/>
        <v>0.28000000000000003</v>
      </c>
      <c r="K7" s="74">
        <f t="shared" si="0"/>
        <v>0.65</v>
      </c>
    </row>
    <row r="10" spans="1:11" ht="16.5" thickBot="1" x14ac:dyDescent="0.3"/>
    <row r="11" spans="1:11" ht="23.25" customHeight="1" x14ac:dyDescent="0.25">
      <c r="A11" s="44"/>
      <c r="B11" s="86" t="s">
        <v>47</v>
      </c>
      <c r="C11" s="88"/>
      <c r="D11" s="89" t="s">
        <v>48</v>
      </c>
      <c r="E11" s="90"/>
      <c r="F11" s="89" t="s">
        <v>49</v>
      </c>
      <c r="G11" s="90"/>
      <c r="H11" s="89" t="s">
        <v>51</v>
      </c>
      <c r="I11" s="90"/>
    </row>
    <row r="12" spans="1:11" ht="25.5" customHeight="1" x14ac:dyDescent="0.25">
      <c r="B12" s="67" t="s">
        <v>45</v>
      </c>
      <c r="C12" s="68" t="s">
        <v>44</v>
      </c>
      <c r="D12" s="67" t="s">
        <v>45</v>
      </c>
      <c r="E12" s="68" t="s">
        <v>44</v>
      </c>
      <c r="F12" s="67" t="s">
        <v>45</v>
      </c>
      <c r="G12" s="68" t="s">
        <v>44</v>
      </c>
      <c r="H12" s="67" t="s">
        <v>45</v>
      </c>
      <c r="I12" s="68" t="s">
        <v>44</v>
      </c>
    </row>
    <row r="13" spans="1:11" ht="51.75" customHeight="1" x14ac:dyDescent="0.25">
      <c r="A13" s="63" t="s">
        <v>53</v>
      </c>
      <c r="B13" s="45">
        <v>7.0000000000000007E-2</v>
      </c>
      <c r="C13" s="46">
        <v>0.38</v>
      </c>
      <c r="D13" s="45">
        <v>0.08</v>
      </c>
      <c r="E13" s="46">
        <v>0.4</v>
      </c>
      <c r="F13" s="45">
        <v>0.31</v>
      </c>
      <c r="G13" s="46">
        <v>0.56000000000000005</v>
      </c>
      <c r="H13" s="45">
        <v>0.14000000000000001</v>
      </c>
      <c r="I13" s="46">
        <v>0.43</v>
      </c>
    </row>
    <row r="14" spans="1:11" ht="52.5" customHeight="1" thickBot="1" x14ac:dyDescent="0.3">
      <c r="A14" s="62" t="s">
        <v>54</v>
      </c>
      <c r="B14" s="47">
        <v>0.18</v>
      </c>
      <c r="C14" s="48">
        <v>0.6</v>
      </c>
      <c r="D14" s="47">
        <v>0.22000000000000003</v>
      </c>
      <c r="E14" s="49">
        <v>0.66</v>
      </c>
      <c r="F14" s="47">
        <v>0.5</v>
      </c>
      <c r="G14" s="49">
        <v>0.77</v>
      </c>
      <c r="H14" s="47">
        <v>0.28000000000000003</v>
      </c>
      <c r="I14" s="49">
        <v>0.65</v>
      </c>
    </row>
    <row r="17" spans="1:9" ht="16.5" thickBot="1" x14ac:dyDescent="0.3"/>
    <row r="18" spans="1:9" ht="27.75" customHeight="1" x14ac:dyDescent="0.25">
      <c r="A18" s="44"/>
      <c r="B18" s="86" t="s">
        <v>47</v>
      </c>
      <c r="C18" s="87"/>
      <c r="D18" s="86" t="s">
        <v>48</v>
      </c>
      <c r="E18" s="88"/>
      <c r="F18" s="86" t="s">
        <v>49</v>
      </c>
      <c r="G18" s="88"/>
      <c r="H18" s="87" t="s">
        <v>51</v>
      </c>
      <c r="I18" s="88"/>
    </row>
    <row r="19" spans="1:9" ht="25.5" customHeight="1" x14ac:dyDescent="0.25">
      <c r="B19" s="69" t="s">
        <v>45</v>
      </c>
      <c r="C19" s="70" t="s">
        <v>44</v>
      </c>
      <c r="D19" s="69" t="s">
        <v>45</v>
      </c>
      <c r="E19" s="71" t="s">
        <v>44</v>
      </c>
      <c r="F19" s="69" t="s">
        <v>45</v>
      </c>
      <c r="G19" s="71" t="s">
        <v>44</v>
      </c>
      <c r="H19" s="70" t="s">
        <v>45</v>
      </c>
      <c r="I19" s="71" t="s">
        <v>44</v>
      </c>
    </row>
    <row r="20" spans="1:9" ht="46.5" customHeight="1" x14ac:dyDescent="0.25">
      <c r="A20" s="63" t="s">
        <v>55</v>
      </c>
      <c r="B20" s="51">
        <v>3550</v>
      </c>
      <c r="C20" s="50">
        <v>19828</v>
      </c>
      <c r="D20" s="51">
        <v>1353</v>
      </c>
      <c r="E20" s="52">
        <v>6430</v>
      </c>
      <c r="F20" s="51">
        <v>6433</v>
      </c>
      <c r="G20" s="52">
        <v>11778</v>
      </c>
      <c r="H20" s="53">
        <v>12493</v>
      </c>
      <c r="I20" s="52">
        <v>39890</v>
      </c>
    </row>
    <row r="21" spans="1:9" ht="51" customHeight="1" thickBot="1" x14ac:dyDescent="0.3">
      <c r="A21" s="54" t="s">
        <v>56</v>
      </c>
      <c r="B21" s="55">
        <v>9233</v>
      </c>
      <c r="C21" s="56">
        <v>31362</v>
      </c>
      <c r="D21" s="55">
        <v>3640</v>
      </c>
      <c r="E21" s="57">
        <v>10541</v>
      </c>
      <c r="F21" s="55">
        <v>10474</v>
      </c>
      <c r="G21" s="57">
        <v>16126</v>
      </c>
      <c r="H21" s="58">
        <v>24912</v>
      </c>
      <c r="I21" s="57">
        <v>60379</v>
      </c>
    </row>
    <row r="22" spans="1:9" x14ac:dyDescent="0.25">
      <c r="B22" s="59"/>
      <c r="C22" s="59"/>
      <c r="D22" s="59"/>
      <c r="E22" s="59"/>
      <c r="F22" s="59"/>
      <c r="G22" s="59"/>
      <c r="H22" s="59"/>
      <c r="I22" s="59"/>
    </row>
  </sheetData>
  <mergeCells count="13">
    <mergeCell ref="B3:C3"/>
    <mergeCell ref="D3:E3"/>
    <mergeCell ref="F3:G3"/>
    <mergeCell ref="H3:I3"/>
    <mergeCell ref="J3:K3"/>
    <mergeCell ref="B18:C18"/>
    <mergeCell ref="D18:E18"/>
    <mergeCell ref="F18:G18"/>
    <mergeCell ref="H18:I18"/>
    <mergeCell ref="B11:C11"/>
    <mergeCell ref="D11:E11"/>
    <mergeCell ref="F11:G11"/>
    <mergeCell ref="H11:I11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National percents</vt:lpstr>
      <vt:lpstr>National numbers</vt:lpstr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JDW</cp:lastModifiedBy>
  <cp:lastPrinted>2023-10-10T03:09:12Z</cp:lastPrinted>
  <dcterms:created xsi:type="dcterms:W3CDTF">2017-07-12T04:23:28Z</dcterms:created>
  <dcterms:modified xsi:type="dcterms:W3CDTF">2023-10-12T19:44:17Z</dcterms:modified>
</cp:coreProperties>
</file>