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catherinecooney/Desktop/AW 2021/"/>
    </mc:Choice>
  </mc:AlternateContent>
  <xr:revisionPtr revIDLastSave="0" documentId="8_{67B0AE54-AF3F-2945-9AB6-38BCFE566618}" xr6:coauthVersionLast="46" xr6:coauthVersionMax="46" xr10:uidLastSave="{00000000-0000-0000-0000-000000000000}"/>
  <bookViews>
    <workbookView xWindow="4440" yWindow="460" windowWidth="40960" windowHeight="17920" xr2:uid="{00000000-000D-0000-FFFF-FFFF00000000}"/>
  </bookViews>
  <sheets>
    <sheet name="National Patterns" sheetId="1" r:id="rId1"/>
    <sheet name="Distribution of Students" sheetId="5" r:id="rId2"/>
    <sheet name="State  Chronic Absence Data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1" i="1" l="1"/>
  <c r="D191" i="1"/>
  <c r="C191" i="1"/>
  <c r="B191" i="1"/>
  <c r="E189" i="1"/>
  <c r="D189" i="1"/>
  <c r="C189" i="1"/>
  <c r="B189" i="1"/>
  <c r="E187" i="1"/>
  <c r="D187" i="1"/>
  <c r="C187" i="1"/>
  <c r="B187" i="1"/>
  <c r="E184" i="1"/>
  <c r="E190" i="1" s="1"/>
  <c r="D184" i="1"/>
  <c r="D190" i="1" s="1"/>
  <c r="C184" i="1"/>
  <c r="C190" i="1" s="1"/>
  <c r="B184" i="1"/>
  <c r="B190" i="1" s="1"/>
  <c r="F183" i="1"/>
  <c r="F182" i="1"/>
  <c r="F181" i="1"/>
  <c r="F180" i="1"/>
  <c r="F179" i="1"/>
  <c r="F184" i="1" s="1"/>
  <c r="B188" i="1" l="1"/>
  <c r="C188" i="1"/>
  <c r="D188" i="1"/>
  <c r="E188" i="1"/>
  <c r="P53" i="7"/>
  <c r="O53" i="7"/>
  <c r="N53" i="7"/>
  <c r="M53" i="7"/>
  <c r="L53" i="7"/>
  <c r="P52" i="7"/>
  <c r="O52" i="7"/>
  <c r="N52" i="7"/>
  <c r="M52" i="7"/>
  <c r="L52" i="7"/>
  <c r="P51" i="7"/>
  <c r="O51" i="7"/>
  <c r="N51" i="7"/>
  <c r="M51" i="7"/>
  <c r="L51" i="7"/>
  <c r="P50" i="7"/>
  <c r="O50" i="7"/>
  <c r="N50" i="7"/>
  <c r="M50" i="7"/>
  <c r="L50" i="7"/>
  <c r="P48" i="7"/>
  <c r="O48" i="7"/>
  <c r="N48" i="7"/>
  <c r="M48" i="7"/>
  <c r="L48" i="7"/>
  <c r="P47" i="7"/>
  <c r="O47" i="7"/>
  <c r="N47" i="7"/>
  <c r="M47" i="7"/>
  <c r="L47" i="7"/>
  <c r="P46" i="7"/>
  <c r="O46" i="7"/>
  <c r="N46" i="7"/>
  <c r="M46" i="7"/>
  <c r="L46" i="7"/>
  <c r="P44" i="7"/>
  <c r="O44" i="7"/>
  <c r="N44" i="7"/>
  <c r="M44" i="7"/>
  <c r="L44" i="7"/>
  <c r="P43" i="7"/>
  <c r="O43" i="7"/>
  <c r="N43" i="7"/>
  <c r="M43" i="7"/>
  <c r="L43" i="7"/>
  <c r="P42" i="7"/>
  <c r="O42" i="7"/>
  <c r="N42" i="7"/>
  <c r="M42" i="7"/>
  <c r="L42" i="7"/>
  <c r="P41" i="7"/>
  <c r="O41" i="7"/>
  <c r="N41" i="7"/>
  <c r="M41" i="7"/>
  <c r="L41" i="7"/>
  <c r="P40" i="7"/>
  <c r="O40" i="7"/>
  <c r="N40" i="7"/>
  <c r="M40" i="7"/>
  <c r="L40" i="7"/>
  <c r="P39" i="7"/>
  <c r="O39" i="7"/>
  <c r="N39" i="7"/>
  <c r="M39" i="7"/>
  <c r="L39" i="7"/>
  <c r="P38" i="7"/>
  <c r="O38" i="7"/>
  <c r="N38" i="7"/>
  <c r="M38" i="7"/>
  <c r="L38" i="7"/>
  <c r="P37" i="7"/>
  <c r="O37" i="7"/>
  <c r="N37" i="7"/>
  <c r="M37" i="7"/>
  <c r="L37" i="7"/>
  <c r="P36" i="7"/>
  <c r="O36" i="7"/>
  <c r="N36" i="7"/>
  <c r="M36" i="7"/>
  <c r="L36" i="7"/>
  <c r="P35" i="7"/>
  <c r="O35" i="7"/>
  <c r="N35" i="7"/>
  <c r="M35" i="7"/>
  <c r="L35" i="7"/>
  <c r="P34" i="7"/>
  <c r="O34" i="7"/>
  <c r="N34" i="7"/>
  <c r="M34" i="7"/>
  <c r="L34" i="7"/>
  <c r="P33" i="7"/>
  <c r="O33" i="7"/>
  <c r="N33" i="7"/>
  <c r="M33" i="7"/>
  <c r="L33" i="7"/>
  <c r="P32" i="7"/>
  <c r="O32" i="7"/>
  <c r="N32" i="7"/>
  <c r="M32" i="7"/>
  <c r="L32" i="7"/>
  <c r="P31" i="7"/>
  <c r="O31" i="7"/>
  <c r="N31" i="7"/>
  <c r="M31" i="7"/>
  <c r="L31" i="7"/>
  <c r="P30" i="7"/>
  <c r="O30" i="7"/>
  <c r="N30" i="7"/>
  <c r="M30" i="7"/>
  <c r="L30" i="7"/>
  <c r="P29" i="7"/>
  <c r="O29" i="7"/>
  <c r="N29" i="7"/>
  <c r="M29" i="7"/>
  <c r="L29" i="7"/>
  <c r="P28" i="7"/>
  <c r="O28" i="7"/>
  <c r="N28" i="7"/>
  <c r="M28" i="7"/>
  <c r="L28" i="7"/>
  <c r="P27" i="7"/>
  <c r="O27" i="7"/>
  <c r="N27" i="7"/>
  <c r="M27" i="7"/>
  <c r="L27" i="7"/>
  <c r="P26" i="7"/>
  <c r="O26" i="7"/>
  <c r="N26" i="7"/>
  <c r="M26" i="7"/>
  <c r="L26" i="7"/>
  <c r="P25" i="7"/>
  <c r="O25" i="7"/>
  <c r="N25" i="7"/>
  <c r="M25" i="7"/>
  <c r="L25" i="7"/>
  <c r="P24" i="7"/>
  <c r="O24" i="7"/>
  <c r="N24" i="7"/>
  <c r="M24" i="7"/>
  <c r="L24" i="7"/>
  <c r="P23" i="7"/>
  <c r="O23" i="7"/>
  <c r="N23" i="7"/>
  <c r="M23" i="7"/>
  <c r="L23" i="7"/>
  <c r="P22" i="7"/>
  <c r="O22" i="7"/>
  <c r="N22" i="7"/>
  <c r="M22" i="7"/>
  <c r="L22" i="7"/>
  <c r="P21" i="7"/>
  <c r="O21" i="7"/>
  <c r="N21" i="7"/>
  <c r="M21" i="7"/>
  <c r="L21" i="7"/>
  <c r="P20" i="7"/>
  <c r="O20" i="7"/>
  <c r="N20" i="7"/>
  <c r="M20" i="7"/>
  <c r="L20" i="7"/>
  <c r="P19" i="7"/>
  <c r="O19" i="7"/>
  <c r="N19" i="7"/>
  <c r="M19" i="7"/>
  <c r="L19" i="7"/>
  <c r="P18" i="7"/>
  <c r="O18" i="7"/>
  <c r="N18" i="7"/>
  <c r="M18" i="7"/>
  <c r="L18" i="7"/>
  <c r="P17" i="7"/>
  <c r="O17" i="7"/>
  <c r="N17" i="7"/>
  <c r="M17" i="7"/>
  <c r="L17" i="7"/>
  <c r="P16" i="7"/>
  <c r="O16" i="7"/>
  <c r="N16" i="7"/>
  <c r="M16" i="7"/>
  <c r="L16" i="7"/>
  <c r="P15" i="7"/>
  <c r="O15" i="7"/>
  <c r="N15" i="7"/>
  <c r="M15" i="7"/>
  <c r="L15" i="7"/>
  <c r="P14" i="7"/>
  <c r="O14" i="7"/>
  <c r="N14" i="7"/>
  <c r="M14" i="7"/>
  <c r="L14" i="7"/>
  <c r="P13" i="7"/>
  <c r="O13" i="7"/>
  <c r="N13" i="7"/>
  <c r="M13" i="7"/>
  <c r="L13" i="7"/>
  <c r="P12" i="7"/>
  <c r="O12" i="7"/>
  <c r="N12" i="7"/>
  <c r="M12" i="7"/>
  <c r="L12" i="7"/>
  <c r="P11" i="7"/>
  <c r="O11" i="7"/>
  <c r="N11" i="7"/>
  <c r="M11" i="7"/>
  <c r="L11" i="7"/>
  <c r="P10" i="7"/>
  <c r="O10" i="7"/>
  <c r="N10" i="7"/>
  <c r="M10" i="7"/>
  <c r="L10" i="7"/>
  <c r="P9" i="7"/>
  <c r="O9" i="7"/>
  <c r="N9" i="7"/>
  <c r="M9" i="7"/>
  <c r="L9" i="7"/>
  <c r="P8" i="7"/>
  <c r="O8" i="7"/>
  <c r="N8" i="7"/>
  <c r="M8" i="7"/>
  <c r="L8" i="7"/>
  <c r="P7" i="7"/>
  <c r="O7" i="7"/>
  <c r="N7" i="7"/>
  <c r="M7" i="7"/>
  <c r="L7" i="7"/>
  <c r="P6" i="7"/>
  <c r="O6" i="7"/>
  <c r="N6" i="7"/>
  <c r="M6" i="7"/>
  <c r="L6" i="7"/>
  <c r="P5" i="7"/>
  <c r="O5" i="7"/>
  <c r="N5" i="7"/>
  <c r="M5" i="7"/>
  <c r="L5" i="7"/>
  <c r="P4" i="7"/>
  <c r="O4" i="7"/>
  <c r="N4" i="7"/>
  <c r="M4" i="7"/>
  <c r="L4" i="7"/>
  <c r="P3" i="7"/>
  <c r="O3" i="7"/>
  <c r="N3" i="7"/>
  <c r="M3" i="7"/>
  <c r="L3" i="7"/>
  <c r="P2" i="7"/>
  <c r="O2" i="7"/>
  <c r="N2" i="7"/>
  <c r="M2" i="7"/>
  <c r="L2" i="7"/>
  <c r="K45" i="7"/>
  <c r="J45" i="7"/>
  <c r="I45" i="7"/>
  <c r="H45" i="7"/>
  <c r="G45" i="7"/>
  <c r="F45" i="7"/>
  <c r="B45" i="7"/>
  <c r="B53" i="7"/>
  <c r="B52" i="7"/>
  <c r="B51" i="7"/>
  <c r="B50" i="7"/>
  <c r="B48" i="7"/>
  <c r="B47" i="7"/>
  <c r="B46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C7" i="5"/>
  <c r="D2" i="5"/>
  <c r="B7" i="5"/>
  <c r="E83" i="1"/>
  <c r="E85" i="1"/>
  <c r="B83" i="1"/>
  <c r="B85" i="1"/>
  <c r="B20" i="1"/>
  <c r="B36" i="1"/>
  <c r="E7" i="5"/>
  <c r="F2" i="5"/>
  <c r="F3" i="5"/>
  <c r="F4" i="5"/>
  <c r="F5" i="5"/>
  <c r="F6" i="5"/>
  <c r="F7" i="5"/>
  <c r="D3" i="5"/>
  <c r="D4" i="5"/>
  <c r="D5" i="5"/>
  <c r="D6" i="5"/>
  <c r="D7" i="5"/>
  <c r="F147" i="1"/>
  <c r="F148" i="1"/>
  <c r="F149" i="1"/>
  <c r="F150" i="1"/>
  <c r="F151" i="1"/>
  <c r="B152" i="1"/>
  <c r="B155" i="1"/>
  <c r="C152" i="1"/>
  <c r="C155" i="1"/>
  <c r="D152" i="1"/>
  <c r="D156" i="1"/>
  <c r="E152" i="1"/>
  <c r="E157" i="1"/>
  <c r="E155" i="1"/>
  <c r="B156" i="1"/>
  <c r="C156" i="1"/>
  <c r="E156" i="1"/>
  <c r="B158" i="1"/>
  <c r="C158" i="1"/>
  <c r="E158" i="1"/>
  <c r="E159" i="1"/>
  <c r="F152" i="1"/>
  <c r="D159" i="1"/>
  <c r="D157" i="1"/>
  <c r="D155" i="1"/>
  <c r="C159" i="1"/>
  <c r="C157" i="1"/>
  <c r="B159" i="1"/>
  <c r="B157" i="1"/>
  <c r="D158" i="1"/>
  <c r="B32" i="1"/>
  <c r="F124" i="1"/>
  <c r="F125" i="1"/>
  <c r="F126" i="1"/>
  <c r="F127" i="1"/>
  <c r="F128" i="1"/>
  <c r="E129" i="1"/>
  <c r="E132" i="1"/>
  <c r="D129" i="1"/>
  <c r="D131" i="1"/>
  <c r="C129" i="1"/>
  <c r="C135" i="1"/>
  <c r="B129" i="1"/>
  <c r="B131" i="1"/>
  <c r="F101" i="1"/>
  <c r="F102" i="1"/>
  <c r="F103" i="1"/>
  <c r="F104" i="1"/>
  <c r="F105" i="1"/>
  <c r="E106" i="1"/>
  <c r="E108" i="1"/>
  <c r="D106" i="1"/>
  <c r="D108" i="1"/>
  <c r="C106" i="1"/>
  <c r="C108" i="1"/>
  <c r="B106" i="1"/>
  <c r="B110" i="1"/>
  <c r="F55" i="1"/>
  <c r="F56" i="1"/>
  <c r="F57" i="1"/>
  <c r="F58" i="1"/>
  <c r="F59" i="1"/>
  <c r="E60" i="1"/>
  <c r="E64" i="1"/>
  <c r="D60" i="1"/>
  <c r="D64" i="1"/>
  <c r="C60" i="1"/>
  <c r="C66" i="1"/>
  <c r="B60" i="1"/>
  <c r="B65" i="1"/>
  <c r="F78" i="1"/>
  <c r="F79" i="1"/>
  <c r="F80" i="1"/>
  <c r="F81" i="1"/>
  <c r="F82" i="1"/>
  <c r="E86" i="1"/>
  <c r="D83" i="1"/>
  <c r="D85" i="1"/>
  <c r="C83" i="1"/>
  <c r="C89" i="1"/>
  <c r="B86" i="1"/>
  <c r="D63" i="1"/>
  <c r="E87" i="1"/>
  <c r="D110" i="1"/>
  <c r="E112" i="1"/>
  <c r="B112" i="1"/>
  <c r="B109" i="1"/>
  <c r="B88" i="1"/>
  <c r="E111" i="1"/>
  <c r="E110" i="1"/>
  <c r="D65" i="1"/>
  <c r="E109" i="1"/>
  <c r="B135" i="1"/>
  <c r="B134" i="1"/>
  <c r="C62" i="1"/>
  <c r="B132" i="1"/>
  <c r="E135" i="1"/>
  <c r="E131" i="1"/>
  <c r="E133" i="1"/>
  <c r="E134" i="1"/>
  <c r="D133" i="1"/>
  <c r="C134" i="1"/>
  <c r="C133" i="1"/>
  <c r="C132" i="1"/>
  <c r="C131" i="1"/>
  <c r="F129" i="1"/>
  <c r="B133" i="1"/>
  <c r="F106" i="1"/>
  <c r="C111" i="1"/>
  <c r="D111" i="1"/>
  <c r="C109" i="1"/>
  <c r="E88" i="1"/>
  <c r="E89" i="1"/>
  <c r="D88" i="1"/>
  <c r="C85" i="1"/>
  <c r="B89" i="1"/>
  <c r="B87" i="1"/>
  <c r="F83" i="1"/>
  <c r="C88" i="1"/>
  <c r="C86" i="1"/>
  <c r="C87" i="1"/>
  <c r="D66" i="1"/>
  <c r="D62" i="1"/>
  <c r="C63" i="1"/>
  <c r="C64" i="1"/>
  <c r="B64" i="1"/>
  <c r="B66" i="1"/>
  <c r="F60" i="1"/>
  <c r="B34" i="1"/>
  <c r="D134" i="1"/>
  <c r="B33" i="1"/>
  <c r="E65" i="1"/>
  <c r="D135" i="1"/>
  <c r="D132" i="1"/>
  <c r="C112" i="1"/>
  <c r="D86" i="1"/>
  <c r="E66" i="1"/>
  <c r="C110" i="1"/>
  <c r="B62" i="1"/>
  <c r="C65" i="1"/>
  <c r="D89" i="1"/>
  <c r="D87" i="1"/>
  <c r="E62" i="1"/>
  <c r="B63" i="1"/>
  <c r="B35" i="1"/>
  <c r="E63" i="1"/>
  <c r="B108" i="1"/>
  <c r="D109" i="1"/>
  <c r="B111" i="1"/>
  <c r="D112" i="1"/>
  <c r="L45" i="7" l="1"/>
  <c r="M45" i="7"/>
  <c r="N45" i="7"/>
  <c r="O45" i="7"/>
  <c r="P45" i="7"/>
</calcChain>
</file>

<file path=xl/sharedStrings.xml><?xml version="1.0" encoding="utf-8"?>
<sst xmlns="http://schemas.openxmlformats.org/spreadsheetml/2006/main" count="230" uniqueCount="121">
  <si>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</si>
  <si>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</si>
  <si>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</si>
  <si>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</si>
  <si>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</si>
  <si>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</si>
  <si>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</si>
  <si>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</si>
  <si>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</si>
  <si>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</si>
  <si>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</si>
  <si>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</si>
  <si>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</si>
  <si>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</si>
  <si>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</si>
  <si>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</si>
  <si>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</si>
  <si>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</si>
  <si>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</si>
  <si>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</si>
  <si>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</si>
  <si>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</si>
  <si>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</si>
  <si>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</si>
  <si>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</si>
  <si>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Percent High Schools</t>
  </si>
  <si>
    <t>Percent Other Schools</t>
  </si>
  <si>
    <t>How do Chronic Absence Levels Vary by School Characteristics?</t>
  </si>
  <si>
    <t>National</t>
  </si>
  <si>
    <t xml:space="preserve">School Chronic Absence Levels </t>
  </si>
  <si>
    <t>School Chronic Absence Levels</t>
  </si>
  <si>
    <t>Nationwide School Chronic Absence Levels</t>
  </si>
  <si>
    <t># School</t>
  </si>
  <si>
    <t>Total Enrollment</t>
  </si>
  <si>
    <t>Percent Total Enrollment</t>
  </si>
  <si>
    <t>Number of Chronically Absent Students</t>
  </si>
  <si>
    <t>Percent of all Chronically Absent Students</t>
  </si>
  <si>
    <t>Extreme</t>
  </si>
  <si>
    <t>High</t>
  </si>
  <si>
    <t>Significant</t>
  </si>
  <si>
    <t>Modest</t>
  </si>
  <si>
    <t>Low</t>
  </si>
  <si>
    <t>Total (n)</t>
  </si>
  <si>
    <t># Schools SY 17-18</t>
  </si>
  <si>
    <t>% Schools SY 17-18</t>
  </si>
  <si>
    <t>School Chronic Absence Levels SY 17-18  by Grades Served</t>
  </si>
  <si>
    <t>School Chronic Absence Levels SY 17-18 by School Type</t>
  </si>
  <si>
    <t>School Chronic Absence Levels SY 17-18 by Concentration of Poverty</t>
  </si>
  <si>
    <t>SY 17-18 School Chronic Absence Levels by Locale</t>
  </si>
  <si>
    <t>SC</t>
  </si>
  <si>
    <t>IN</t>
  </si>
  <si>
    <t>ND</t>
  </si>
  <si>
    <t>ID</t>
  </si>
  <si>
    <t>NE</t>
  </si>
  <si>
    <t>NM</t>
  </si>
  <si>
    <t>GA</t>
  </si>
  <si>
    <t>VT</t>
  </si>
  <si>
    <t>SD</t>
  </si>
  <si>
    <t>OK</t>
  </si>
  <si>
    <t>AR</t>
  </si>
  <si>
    <t>TX</t>
  </si>
  <si>
    <t>CA</t>
  </si>
  <si>
    <t>MO</t>
  </si>
  <si>
    <t>NJ</t>
  </si>
  <si>
    <t>TN</t>
  </si>
  <si>
    <t>MN</t>
  </si>
  <si>
    <t>AL</t>
  </si>
  <si>
    <t>MA</t>
  </si>
  <si>
    <t>IA</t>
  </si>
  <si>
    <t>NH</t>
  </si>
  <si>
    <t>VA</t>
  </si>
  <si>
    <t>IL</t>
  </si>
  <si>
    <t>LA</t>
  </si>
  <si>
    <t>NC</t>
  </si>
  <si>
    <t>WV</t>
  </si>
  <si>
    <t>KS</t>
  </si>
  <si>
    <t>CT</t>
  </si>
  <si>
    <t>KY</t>
  </si>
  <si>
    <t>ME</t>
  </si>
  <si>
    <t>WY</t>
  </si>
  <si>
    <t>OH</t>
  </si>
  <si>
    <t>DE</t>
  </si>
  <si>
    <t>MD</t>
  </si>
  <si>
    <t>PA</t>
  </si>
  <si>
    <t>UT</t>
  </si>
  <si>
    <t>MS</t>
  </si>
  <si>
    <t>WI</t>
  </si>
  <si>
    <t>CO</t>
  </si>
  <si>
    <t>AZ</t>
  </si>
  <si>
    <t>FL</t>
  </si>
  <si>
    <t>MT</t>
  </si>
  <si>
    <t>NV</t>
  </si>
  <si>
    <t>MI</t>
  </si>
  <si>
    <t>RI</t>
  </si>
  <si>
    <t>HI</t>
  </si>
  <si>
    <t>NY</t>
  </si>
  <si>
    <t>OR</t>
  </si>
  <si>
    <t>AK</t>
  </si>
  <si>
    <t>WA</t>
  </si>
  <si>
    <t>DC</t>
  </si>
  <si>
    <t>% CA Students</t>
  </si>
  <si>
    <t># of CA Students</t>
  </si>
  <si>
    <t># Schools w/ Extreme CA</t>
  </si>
  <si>
    <t># Schools w/ High CA</t>
  </si>
  <si>
    <t>Total # Schools</t>
  </si>
  <si>
    <t># Schools w/ Significant CA</t>
  </si>
  <si>
    <t># Schools w/ Modest CA</t>
  </si>
  <si>
    <t># Schools w/ Low CA</t>
  </si>
  <si>
    <t>% Schools w/ Extreme CA</t>
  </si>
  <si>
    <t>% Schools w/ High CA</t>
  </si>
  <si>
    <t>% Schools w/ Significant CA</t>
  </si>
  <si>
    <t>% Schools w/ Modest CA</t>
  </si>
  <si>
    <t>% Schools w/ Low CA</t>
  </si>
  <si>
    <t>School Chronic Absence Levels SY 17-18</t>
  </si>
  <si>
    <t>Rank</t>
  </si>
  <si>
    <t>Column1</t>
  </si>
  <si>
    <t>SY 17-18 School Chronic Absence Levels</t>
  </si>
  <si>
    <t>Number of Schools by Percent Black Population</t>
  </si>
  <si>
    <t>Percent of Schools by Percent Black Population</t>
  </si>
  <si>
    <t>Number of Schools by Percent Nonwhite Student Population</t>
  </si>
  <si>
    <t>Percent of Schools by Percent Nonwhite Student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</si>
</sst>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79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0" borderId="1" xfId="0" applyFont="1" applyBorder="1"/>
    <xf numFmtId="3" fontId="10" fillId="0" borderId="1" xfId="0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0" fontId="5" fillId="4" borderId="7" xfId="0" applyFont="1" applyFill="1" applyBorder="1"/>
    <xf numFmtId="3" fontId="9" fillId="2" borderId="1" xfId="0" applyNumberFormat="1" applyFont="1" applyFill="1" applyBorder="1"/>
    <xf numFmtId="0" fontId="0" fillId="0" borderId="0" xfId="0" applyAlignment="1">
      <alignment wrapText="1"/>
    </xf>
    <xf numFmtId="43" fontId="0" fillId="0" borderId="0" xfId="277" applyFont="1" applyAlignment="1">
      <alignment wrapText="1"/>
    </xf>
    <xf numFmtId="164" fontId="0" fillId="0" borderId="0" xfId="1" applyNumberFormat="1" applyFont="1" applyFill="1"/>
    <xf numFmtId="164" fontId="0" fillId="0" borderId="0" xfId="0" applyNumberFormat="1"/>
    <xf numFmtId="43" fontId="0" fillId="0" borderId="0" xfId="277" applyFont="1"/>
    <xf numFmtId="3" fontId="0" fillId="0" borderId="0" xfId="277" applyNumberFormat="1" applyFont="1" applyFill="1"/>
    <xf numFmtId="3" fontId="0" fillId="0" borderId="0" xfId="277" applyNumberFormat="1" applyFont="1"/>
    <xf numFmtId="164" fontId="0" fillId="0" borderId="0" xfId="277" applyNumberFormat="1" applyFont="1"/>
    <xf numFmtId="1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" fontId="0" fillId="0" borderId="0" xfId="278" applyNumberFormat="1" applyFont="1"/>
    <xf numFmtId="0" fontId="5" fillId="4" borderId="8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5" fillId="4" borderId="0" xfId="0" applyFont="1" applyFill="1" applyBorder="1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79">
    <cellStyle name="Comma" xfId="278" builtinId="3"/>
    <cellStyle name="Comma 2" xfId="277" xr:uid="{B35B96D4-8456-41FA-93B7-E9F8EE046EF2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Normal 2" xfId="276" xr:uid="{00000000-0005-0000-0000-000013010000}"/>
    <cellStyle name="Percent" xfId="1" builtinId="5"/>
  </cellStyles>
  <dxfs count="24"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SY 17-18 Distribution of Chronic Absence Levels Across Schools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Patterns'!$B$14</c:f>
              <c:strCache>
                <c:ptCount val="1"/>
                <c:pt idx="0">
                  <c:v># Schools SY 17-18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'National Patterns'!$A$15:$A$19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'National Patterns'!$B$15:$B$19</c:f>
              <c:numCache>
                <c:formatCode>#,##0</c:formatCode>
                <c:ptCount val="5"/>
                <c:pt idx="0">
                  <c:v>12493</c:v>
                </c:pt>
                <c:pt idx="1">
                  <c:v>12419</c:v>
                </c:pt>
                <c:pt idx="2">
                  <c:v>31651</c:v>
                </c:pt>
                <c:pt idx="3">
                  <c:v>22426</c:v>
                </c:pt>
                <c:pt idx="4">
                  <c:v>12134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'National Patterns'!$C$14</c:f>
              <c:strCache>
                <c:ptCount val="1"/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'National Patterns'!$A$15:$A$19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'National Patterns'!$C$15:$C$19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8766632"/>
        <c:axId val="2131278200"/>
      </c:barChart>
      <c:catAx>
        <c:axId val="213876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278200"/>
        <c:crosses val="autoZero"/>
        <c:auto val="1"/>
        <c:lblAlgn val="ctr"/>
        <c:lblOffset val="100"/>
        <c:noMultiLvlLbl val="0"/>
      </c:catAx>
      <c:valAx>
        <c:axId val="2131278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Schools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6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SY 17-18 Distribution of Chronic Absence Levels Across Schools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Patterns'!$B$31</c:f>
              <c:strCache>
                <c:ptCount val="1"/>
                <c:pt idx="0">
                  <c:v>% Schools SY 17-18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Patterns'!$A$15:$A$19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'National Patterns'!$B$32:$B$36</c:f>
              <c:numCache>
                <c:formatCode>0%</c:formatCode>
                <c:ptCount val="5"/>
                <c:pt idx="0">
                  <c:v>0.13710040275232377</c:v>
                </c:pt>
                <c:pt idx="1">
                  <c:v>0.13628831359810367</c:v>
                </c:pt>
                <c:pt idx="2">
                  <c:v>0.34734370027325701</c:v>
                </c:pt>
                <c:pt idx="3">
                  <c:v>0.24610691043973532</c:v>
                </c:pt>
                <c:pt idx="4">
                  <c:v>0.13316067293658024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'National Patterns'!$C$31</c:f>
              <c:strCache>
                <c:ptCount val="1"/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Patterns'!$A$15:$A$19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'National Patterns'!$C$32:$C$36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580744"/>
        <c:axId val="-2109324168"/>
      </c:barChart>
      <c:catAx>
        <c:axId val="2111580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9324168"/>
        <c:crosses val="autoZero"/>
        <c:auto val="1"/>
        <c:lblAlgn val="ctr"/>
        <c:lblOffset val="100"/>
        <c:noMultiLvlLbl val="0"/>
      </c:catAx>
      <c:valAx>
        <c:axId val="-2109324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11580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Chart 3 - SY 17-18 School Chronic Absence Levels by Grades</a:t>
            </a:r>
            <a:r>
              <a:rPr lang="en-US" sz="1400" baseline="0"/>
              <a:t> Served</a:t>
            </a:r>
            <a:endParaRPr lang="en-US" sz="1400"/>
          </a:p>
        </c:rich>
      </c:tx>
      <c:layout>
        <c:manualLayout>
          <c:xMode val="edge"/>
          <c:yMode val="edge"/>
          <c:x val="0.187672177432996"/>
          <c:y val="6.48013474841311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621158772165494E-2"/>
          <c:y val="0.177287549582618"/>
          <c:w val="0.88020963473926195"/>
          <c:h val="0.63475081682921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'National Patterns'!$A$62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Patterns'!$B$62:$E$62</c:f>
              <c:numCache>
                <c:formatCode>0%</c:formatCode>
                <c:ptCount val="4"/>
                <c:pt idx="0">
                  <c:v>6.909706678085524E-2</c:v>
                </c:pt>
                <c:pt idx="1">
                  <c:v>8.4288562172937953E-2</c:v>
                </c:pt>
                <c:pt idx="2">
                  <c:v>0.30999421742482652</c:v>
                </c:pt>
                <c:pt idx="3">
                  <c:v>0.39734636871508378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C96-863D-97440BB0054E}"/>
            </c:ext>
          </c:extLst>
        </c:ser>
        <c:ser>
          <c:idx val="1"/>
          <c:order val="1"/>
          <c:tx>
            <c:strRef>
              <c:f>'National Patterns'!$A$63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Patterns'!$B$63:$E$63</c:f>
              <c:numCache>
                <c:formatCode>0%</c:formatCode>
                <c:ptCount val="4"/>
                <c:pt idx="0">
                  <c:v>0.11061369873678883</c:v>
                </c:pt>
                <c:pt idx="1">
                  <c:v>0.14247445801146275</c:v>
                </c:pt>
                <c:pt idx="2">
                  <c:v>0.19472821896684656</c:v>
                </c:pt>
                <c:pt idx="3">
                  <c:v>0.13722067039106145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4-4C96-863D-97440BB0054E}"/>
            </c:ext>
          </c:extLst>
        </c:ser>
        <c:ser>
          <c:idx val="2"/>
          <c:order val="2"/>
          <c:tx>
            <c:strRef>
              <c:f>'National Patterns'!$A$64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Patterns'!$B$64:$E$64</c:f>
              <c:numCache>
                <c:formatCode>0%</c:formatCode>
                <c:ptCount val="4"/>
                <c:pt idx="0">
                  <c:v>0.35035132452264633</c:v>
                </c:pt>
                <c:pt idx="1">
                  <c:v>0.40275355095938203</c:v>
                </c:pt>
                <c:pt idx="2">
                  <c:v>0.31370470316114107</c:v>
                </c:pt>
                <c:pt idx="3">
                  <c:v>0.22835195530726257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4-4C96-863D-97440BB0054E}"/>
            </c:ext>
          </c:extLst>
        </c:ser>
        <c:ser>
          <c:idx val="3"/>
          <c:order val="3"/>
          <c:tx>
            <c:strRef>
              <c:f>'National Patterns'!$A$65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Patterns'!$B$65:$E$65</c:f>
              <c:numCache>
                <c:formatCode>0%</c:formatCode>
                <c:ptCount val="4"/>
                <c:pt idx="0">
                  <c:v>0.29900539151760513</c:v>
                </c:pt>
                <c:pt idx="1">
                  <c:v>0.26027909294791929</c:v>
                </c:pt>
                <c:pt idx="2">
                  <c:v>0.12104857363145721</c:v>
                </c:pt>
                <c:pt idx="3">
                  <c:v>0.1270949720670391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4-4C96-863D-97440BB0054E}"/>
            </c:ext>
          </c:extLst>
        </c:ser>
        <c:ser>
          <c:idx val="4"/>
          <c:order val="4"/>
          <c:tx>
            <c:strRef>
              <c:f>'National Patterns'!$A$66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Patterns'!$B$66:$E$66</c:f>
              <c:numCache>
                <c:formatCode>0%</c:formatCode>
                <c:ptCount val="4"/>
                <c:pt idx="0">
                  <c:v>0.17093251844210444</c:v>
                </c:pt>
                <c:pt idx="1">
                  <c:v>0.11020433590829803</c:v>
                </c:pt>
                <c:pt idx="2">
                  <c:v>6.0524286815728606E-2</c:v>
                </c:pt>
                <c:pt idx="3">
                  <c:v>0.10998603351955308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A4-4C96-863D-97440BB00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25784"/>
        <c:axId val="2098854440"/>
      </c:barChart>
      <c:catAx>
        <c:axId val="2138625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854440"/>
        <c:crosses val="autoZero"/>
        <c:auto val="1"/>
        <c:lblAlgn val="ctr"/>
        <c:lblOffset val="100"/>
        <c:noMultiLvlLbl val="0"/>
      </c:catAx>
      <c:valAx>
        <c:axId val="2098854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5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School</a:t>
            </a:r>
            <a:r>
              <a:rPr lang="en-US" sz="1400" baseline="0"/>
              <a:t> </a:t>
            </a:r>
            <a:r>
              <a:rPr lang="en-US" sz="1400"/>
              <a:t>Chronic Absence</a:t>
            </a:r>
            <a:r>
              <a:rPr lang="en-US" sz="1400" baseline="0"/>
              <a:t> Levels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Patterns'!$A$85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Patterns'!$B$85:$E$85</c:f>
              <c:numCache>
                <c:formatCode>0%</c:formatCode>
                <c:ptCount val="4"/>
                <c:pt idx="0">
                  <c:v>0.10442287446348207</c:v>
                </c:pt>
                <c:pt idx="1">
                  <c:v>0.63465346534653466</c:v>
                </c:pt>
                <c:pt idx="2">
                  <c:v>0.35</c:v>
                </c:pt>
                <c:pt idx="3">
                  <c:v>0.80064402810304447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4-464F-83E6-36DC33B35995}"/>
            </c:ext>
          </c:extLst>
        </c:ser>
        <c:ser>
          <c:idx val="1"/>
          <c:order val="1"/>
          <c:tx>
            <c:strRef>
              <c:f>'National Patterns'!$A$86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Patterns'!$B$86:$E$86</c:f>
              <c:numCache>
                <c:formatCode>0%</c:formatCode>
                <c:ptCount val="4"/>
                <c:pt idx="0">
                  <c:v>0.13980124252345638</c:v>
                </c:pt>
                <c:pt idx="1">
                  <c:v>0.14653465346534653</c:v>
                </c:pt>
                <c:pt idx="2">
                  <c:v>8.0769230769230774E-2</c:v>
                </c:pt>
                <c:pt idx="3">
                  <c:v>4.8594847775175642E-2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4-464F-83E6-36DC33B35995}"/>
            </c:ext>
          </c:extLst>
        </c:ser>
        <c:ser>
          <c:idx val="2"/>
          <c:order val="2"/>
          <c:tx>
            <c:strRef>
              <c:f>'National Patterns'!$A$87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Patterns'!$B$87:$E$87</c:f>
              <c:numCache>
                <c:formatCode>0%</c:formatCode>
                <c:ptCount val="4"/>
                <c:pt idx="0">
                  <c:v>0.36175480407695776</c:v>
                </c:pt>
                <c:pt idx="1">
                  <c:v>0.11287128712871287</c:v>
                </c:pt>
                <c:pt idx="2">
                  <c:v>0.23846153846153847</c:v>
                </c:pt>
                <c:pt idx="3">
                  <c:v>6.0304449648711941E-2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54-464F-83E6-36DC33B35995}"/>
            </c:ext>
          </c:extLst>
        </c:ser>
        <c:ser>
          <c:idx val="3"/>
          <c:order val="3"/>
          <c:tx>
            <c:strRef>
              <c:f>'National Patterns'!$A$88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Patterns'!$B$88:$E$88</c:f>
              <c:numCache>
                <c:formatCode>0%</c:formatCode>
                <c:ptCount val="4"/>
                <c:pt idx="0">
                  <c:v>0.25662621331142915</c:v>
                </c:pt>
                <c:pt idx="1">
                  <c:v>5.6435643564356437E-2</c:v>
                </c:pt>
                <c:pt idx="2">
                  <c:v>0.15</c:v>
                </c:pt>
                <c:pt idx="3">
                  <c:v>4.3325526932084309E-2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54-464F-83E6-36DC33B35995}"/>
            </c:ext>
          </c:extLst>
        </c:ser>
        <c:ser>
          <c:idx val="4"/>
          <c:order val="4"/>
          <c:tx>
            <c:strRef>
              <c:f>'National Patterns'!$A$89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Patterns'!$B$89:$E$89</c:f>
              <c:numCache>
                <c:formatCode>0%</c:formatCode>
                <c:ptCount val="4"/>
                <c:pt idx="0">
                  <c:v>0.13739486562467462</c:v>
                </c:pt>
                <c:pt idx="1">
                  <c:v>4.9504950495049507E-2</c:v>
                </c:pt>
                <c:pt idx="2">
                  <c:v>0.18076923076923077</c:v>
                </c:pt>
                <c:pt idx="3">
                  <c:v>4.7131147540983603E-2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54-464F-83E6-36DC33B3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2104040"/>
        <c:axId val="2136516344"/>
      </c:barChart>
      <c:catAx>
        <c:axId val="2142104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516344"/>
        <c:crosses val="autoZero"/>
        <c:auto val="1"/>
        <c:lblAlgn val="ctr"/>
        <c:lblOffset val="100"/>
        <c:noMultiLvlLbl val="0"/>
      </c:catAx>
      <c:valAx>
        <c:axId val="2136516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104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5 - </a:t>
            </a:r>
            <a:r>
              <a:rPr lang="en-US" sz="1400" b="1" i="0" baseline="0">
                <a:effectLst/>
              </a:rPr>
              <a:t>SY 17-18 School Chronic Absence Levels 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Patterns'!$A$108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'National Patterns'!$B$108:$E$108</c:f>
              <c:numCache>
                <c:formatCode>0%</c:formatCode>
                <c:ptCount val="4"/>
                <c:pt idx="0">
                  <c:v>0.24780570941627611</c:v>
                </c:pt>
                <c:pt idx="1">
                  <c:v>0.13882433944401412</c:v>
                </c:pt>
                <c:pt idx="2">
                  <c:v>6.2650908628796548E-2</c:v>
                </c:pt>
                <c:pt idx="3">
                  <c:v>3.3104309806371017E-2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5-4473-9669-D48C0C6A0EDF}"/>
            </c:ext>
          </c:extLst>
        </c:ser>
        <c:ser>
          <c:idx val="1"/>
          <c:order val="1"/>
          <c:tx>
            <c:strRef>
              <c:f>'National Patterns'!$A$109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'National Patterns'!$B$109:$E$109</c:f>
              <c:numCache>
                <c:formatCode>0%</c:formatCode>
                <c:ptCount val="4"/>
                <c:pt idx="0">
                  <c:v>0.19028547081380487</c:v>
                </c:pt>
                <c:pt idx="1">
                  <c:v>0.17467079783113865</c:v>
                </c:pt>
                <c:pt idx="2">
                  <c:v>0.10729868259414581</c:v>
                </c:pt>
                <c:pt idx="3">
                  <c:v>3.699076965785273E-2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5-4473-9669-D48C0C6A0EDF}"/>
            </c:ext>
          </c:extLst>
        </c:ser>
        <c:ser>
          <c:idx val="2"/>
          <c:order val="2"/>
          <c:tx>
            <c:strRef>
              <c:f>'National Patterns'!$A$110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'National Patterns'!$B$110:$E$110</c:f>
              <c:numCache>
                <c:formatCode>0%</c:formatCode>
                <c:ptCount val="4"/>
                <c:pt idx="0">
                  <c:v>0.3567959096719216</c:v>
                </c:pt>
                <c:pt idx="1">
                  <c:v>0.41178242533780879</c:v>
                </c:pt>
                <c:pt idx="2">
                  <c:v>0.37205066293895878</c:v>
                </c:pt>
                <c:pt idx="3">
                  <c:v>0.2069539870914012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35-4473-9669-D48C0C6A0EDF}"/>
            </c:ext>
          </c:extLst>
        </c:ser>
        <c:ser>
          <c:idx val="3"/>
          <c:order val="3"/>
          <c:tx>
            <c:strRef>
              <c:f>'National Patterns'!$A$111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'National Patterns'!$B$111:$E$111</c:f>
              <c:numCache>
                <c:formatCode>0%</c:formatCode>
                <c:ptCount val="4"/>
                <c:pt idx="0">
                  <c:v>0.15206646783127398</c:v>
                </c:pt>
                <c:pt idx="1">
                  <c:v>0.20797831138652206</c:v>
                </c:pt>
                <c:pt idx="2">
                  <c:v>0.3141017494810861</c:v>
                </c:pt>
                <c:pt idx="3">
                  <c:v>0.36178777153168157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35-4473-9669-D48C0C6A0EDF}"/>
            </c:ext>
          </c:extLst>
        </c:ser>
        <c:ser>
          <c:idx val="4"/>
          <c:order val="4"/>
          <c:tx>
            <c:strRef>
              <c:f>'National Patterns'!$A$112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'National Patterns'!$B$112:$E$112</c:f>
              <c:numCache>
                <c:formatCode>0%</c:formatCode>
                <c:ptCount val="4"/>
                <c:pt idx="0">
                  <c:v>5.3046442266723476E-2</c:v>
                </c:pt>
                <c:pt idx="1">
                  <c:v>6.6744126000516393E-2</c:v>
                </c:pt>
                <c:pt idx="2">
                  <c:v>0.14389799635701275</c:v>
                </c:pt>
                <c:pt idx="3">
                  <c:v>0.36116316191269343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35-4473-9669-D48C0C6A0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4572232"/>
        <c:axId val="-2112646232"/>
      </c:barChart>
      <c:catAx>
        <c:axId val="-2114572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646232"/>
        <c:crosses val="autoZero"/>
        <c:auto val="1"/>
        <c:lblAlgn val="ctr"/>
        <c:lblOffset val="100"/>
        <c:noMultiLvlLbl val="0"/>
      </c:catAx>
      <c:valAx>
        <c:axId val="-2112646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572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School Chronic Absence Levels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Patterns'!$A$131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'National Patterns'!$B$131:$E$131</c:f>
              <c:numCache>
                <c:formatCode>0%</c:formatCode>
                <c:ptCount val="4"/>
                <c:pt idx="0">
                  <c:v>0.22951148963522416</c:v>
                </c:pt>
                <c:pt idx="1">
                  <c:v>9.6509801243084489E-2</c:v>
                </c:pt>
                <c:pt idx="2">
                  <c:v>0.12862365042931226</c:v>
                </c:pt>
                <c:pt idx="3">
                  <c:v>9.6918923211307864E-2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6-4885-96F0-228DA0123B3B}"/>
            </c:ext>
          </c:extLst>
        </c:ser>
        <c:ser>
          <c:idx val="1"/>
          <c:order val="1"/>
          <c:tx>
            <c:strRef>
              <c:f>'National Patterns'!$A$132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'National Patterns'!$B$132:$E$132</c:f>
              <c:numCache>
                <c:formatCode>0%</c:formatCode>
                <c:ptCount val="4"/>
                <c:pt idx="0">
                  <c:v>0.15868552145267556</c:v>
                </c:pt>
                <c:pt idx="1">
                  <c:v>0.10415955194317328</c:v>
                </c:pt>
                <c:pt idx="2">
                  <c:v>0.16721924679078468</c:v>
                </c:pt>
                <c:pt idx="3">
                  <c:v>0.13706027157944889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6-4885-96F0-228DA0123B3B}"/>
            </c:ext>
          </c:extLst>
        </c:ser>
        <c:ser>
          <c:idx val="2"/>
          <c:order val="2"/>
          <c:tx>
            <c:strRef>
              <c:f>'National Patterns'!$A$133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'National Patterns'!$B$133:$E$133</c:f>
              <c:numCache>
                <c:formatCode>0%</c:formatCode>
                <c:ptCount val="4"/>
                <c:pt idx="0">
                  <c:v>0.31608548931383579</c:v>
                </c:pt>
                <c:pt idx="1">
                  <c:v>0.32600232224574827</c:v>
                </c:pt>
                <c:pt idx="2">
                  <c:v>0.39794270169174528</c:v>
                </c:pt>
                <c:pt idx="3">
                  <c:v>0.37941713650440723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6-4885-96F0-228DA0123B3B}"/>
            </c:ext>
          </c:extLst>
        </c:ser>
        <c:ser>
          <c:idx val="3"/>
          <c:order val="3"/>
          <c:tx>
            <c:strRef>
              <c:f>'National Patterns'!$A$134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'National Patterns'!$B$134:$E$134</c:f>
              <c:numCache>
                <c:formatCode>0%</c:formatCode>
                <c:ptCount val="4"/>
                <c:pt idx="0">
                  <c:v>0.19154748513578659</c:v>
                </c:pt>
                <c:pt idx="1">
                  <c:v>0.29789631855747556</c:v>
                </c:pt>
                <c:pt idx="2">
                  <c:v>0.21737651959534132</c:v>
                </c:pt>
                <c:pt idx="3">
                  <c:v>0.25323592472008261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F6-4885-96F0-228DA0123B3B}"/>
            </c:ext>
          </c:extLst>
        </c:ser>
        <c:ser>
          <c:idx val="4"/>
          <c:order val="4"/>
          <c:tx>
            <c:strRef>
              <c:f>'National Patterns'!$A$135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'National Patterns'!$B$135:$E$135</c:f>
              <c:numCache>
                <c:formatCode>0%</c:formatCode>
                <c:ptCount val="4"/>
                <c:pt idx="0">
                  <c:v>0.10417001446247791</c:v>
                </c:pt>
                <c:pt idx="1">
                  <c:v>0.17543200601051842</c:v>
                </c:pt>
                <c:pt idx="2">
                  <c:v>8.8837881492816462E-2</c:v>
                </c:pt>
                <c:pt idx="3">
                  <c:v>0.13336774398475343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F6-4885-96F0-228DA0123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6737800"/>
        <c:axId val="2101549176"/>
      </c:barChart>
      <c:catAx>
        <c:axId val="2086737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1549176"/>
        <c:crosses val="autoZero"/>
        <c:auto val="1"/>
        <c:lblAlgn val="ctr"/>
        <c:lblOffset val="100"/>
        <c:noMultiLvlLbl val="0"/>
      </c:catAx>
      <c:valAx>
        <c:axId val="2101549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6737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7 - SY 17-18</a:t>
            </a:r>
            <a:r>
              <a:rPr lang="en-US" sz="1400" baseline="0"/>
              <a:t> School</a:t>
            </a:r>
            <a:r>
              <a:rPr lang="en-US" sz="1400"/>
              <a:t> Chronic Absence Levels </a:t>
            </a:r>
          </a:p>
          <a:p>
            <a:pPr>
              <a:defRPr sz="1400"/>
            </a:pPr>
            <a:r>
              <a:rPr lang="en-US" sz="1400"/>
              <a:t>by Non-White Student Composition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Patterns'!$A$155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Patterns'!$B$146:$E$146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Patterns'!$B$155:$E$155</c:f>
              <c:numCache>
                <c:formatCode>0%</c:formatCode>
                <c:ptCount val="4"/>
                <c:pt idx="0">
                  <c:v>0.24658573596358119</c:v>
                </c:pt>
                <c:pt idx="1">
                  <c:v>0.14377996803409696</c:v>
                </c:pt>
                <c:pt idx="2">
                  <c:v>9.8270001521992792E-2</c:v>
                </c:pt>
                <c:pt idx="3">
                  <c:v>6.3157544280197098E-2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0-4E37-84DF-4DB071956568}"/>
            </c:ext>
          </c:extLst>
        </c:ser>
        <c:ser>
          <c:idx val="1"/>
          <c:order val="1"/>
          <c:tx>
            <c:strRef>
              <c:f>'National Patterns'!$A$156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Patterns'!$B$146:$E$146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Patterns'!$B$156:$E$156</c:f>
              <c:numCache>
                <c:formatCode>0%</c:formatCode>
                <c:ptCount val="4"/>
                <c:pt idx="0">
                  <c:v>0.16479514415781488</c:v>
                </c:pt>
                <c:pt idx="1">
                  <c:v>0.14824187533297817</c:v>
                </c:pt>
                <c:pt idx="2">
                  <c:v>0.12607173659378013</c:v>
                </c:pt>
                <c:pt idx="3">
                  <c:v>0.11199893461179918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0-4E37-84DF-4DB071956568}"/>
            </c:ext>
          </c:extLst>
        </c:ser>
        <c:ser>
          <c:idx val="2"/>
          <c:order val="2"/>
          <c:tx>
            <c:strRef>
              <c:f>'National Patterns'!$A$157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Patterns'!$B$146:$E$146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Patterns'!$B$157:$E$157</c:f>
              <c:numCache>
                <c:formatCode>0%</c:formatCode>
                <c:ptCount val="4"/>
                <c:pt idx="0">
                  <c:v>0.33122154779969654</c:v>
                </c:pt>
                <c:pt idx="1">
                  <c:v>0.36194725625998936</c:v>
                </c:pt>
                <c:pt idx="2">
                  <c:v>0.35594338186799251</c:v>
                </c:pt>
                <c:pt idx="3">
                  <c:v>0.34854840857637504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F0-4E37-84DF-4DB071956568}"/>
            </c:ext>
          </c:extLst>
        </c:ser>
        <c:ser>
          <c:idx val="3"/>
          <c:order val="3"/>
          <c:tx>
            <c:strRef>
              <c:f>'National Patterns'!$A$158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Patterns'!$B$146:$E$146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Patterns'!$B$158:$E$158</c:f>
              <c:numCache>
                <c:formatCode>0%</c:formatCode>
                <c:ptCount val="4"/>
                <c:pt idx="0">
                  <c:v>0.17849013657056145</c:v>
                </c:pt>
                <c:pt idx="1">
                  <c:v>0.23761321257325518</c:v>
                </c:pt>
                <c:pt idx="2">
                  <c:v>0.27187864644107351</c:v>
                </c:pt>
                <c:pt idx="3">
                  <c:v>0.29278199493940604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F0-4E37-84DF-4DB071956568}"/>
            </c:ext>
          </c:extLst>
        </c:ser>
        <c:ser>
          <c:idx val="4"/>
          <c:order val="4"/>
          <c:tx>
            <c:strRef>
              <c:f>'National Patterns'!$A$159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Patterns'!$B$146:$E$146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Patterns'!$B$159:$E$159</c:f>
              <c:numCache>
                <c:formatCode>0%</c:formatCode>
                <c:ptCount val="4"/>
                <c:pt idx="0">
                  <c:v>7.8907435508345974E-2</c:v>
                </c:pt>
                <c:pt idx="1">
                  <c:v>0.10841768779968033</c:v>
                </c:pt>
                <c:pt idx="2">
                  <c:v>0.14783623357516107</c:v>
                </c:pt>
                <c:pt idx="3">
                  <c:v>0.18351311759222266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0-4E37-84DF-4DB071956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88029368"/>
        <c:axId val="-2117870152"/>
      </c:barChart>
      <c:catAx>
        <c:axId val="2088029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17870152"/>
        <c:crosses val="autoZero"/>
        <c:auto val="1"/>
        <c:lblAlgn val="ctr"/>
        <c:lblOffset val="100"/>
        <c:noMultiLvlLbl val="0"/>
      </c:catAx>
      <c:valAx>
        <c:axId val="-2117870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Percent</a:t>
                </a:r>
                <a:r>
                  <a:rPr lang="en-CA" baseline="0"/>
                  <a:t> of Schools</a:t>
                </a:r>
                <a:endParaRPr lang="en-CA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088029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8 - SY 17-18</a:t>
            </a:r>
            <a:r>
              <a:rPr lang="en-US" sz="1400" baseline="0"/>
              <a:t> School</a:t>
            </a:r>
            <a:r>
              <a:rPr lang="en-US" sz="1400"/>
              <a:t> Chronic Absence Levels </a:t>
            </a:r>
          </a:p>
          <a:p>
            <a:pPr>
              <a:defRPr sz="1400"/>
            </a:pPr>
            <a:r>
              <a:rPr lang="en-US" sz="1400"/>
              <a:t>by Black Student Composition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Patterns'!$A$155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Patterns'!$B$146:$E$146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Patterns'!$B$187:$E$187</c:f>
              <c:numCache>
                <c:formatCode>0%</c:formatCode>
                <c:ptCount val="4"/>
                <c:pt idx="0">
                  <c:v>0.37043259134817302</c:v>
                </c:pt>
                <c:pt idx="1">
                  <c:v>0.30277237354085601</c:v>
                </c:pt>
                <c:pt idx="2">
                  <c:v>0.22480885541481227</c:v>
                </c:pt>
                <c:pt idx="3">
                  <c:v>0.10225076885393136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0-41E5-8A26-BE4D60872616}"/>
            </c:ext>
          </c:extLst>
        </c:ser>
        <c:ser>
          <c:idx val="1"/>
          <c:order val="1"/>
          <c:tx>
            <c:strRef>
              <c:f>'National Patterns'!$A$156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Patterns'!$B$146:$E$146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Patterns'!$B$188:$E$188</c:f>
              <c:numCache>
                <c:formatCode>0%</c:formatCode>
                <c:ptCount val="4"/>
                <c:pt idx="0">
                  <c:v>0.20453590928181437</c:v>
                </c:pt>
                <c:pt idx="1">
                  <c:v>0.19771400778210116</c:v>
                </c:pt>
                <c:pt idx="2">
                  <c:v>0.1840693826315189</c:v>
                </c:pt>
                <c:pt idx="3">
                  <c:v>0.12273086029992107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0-41E5-8A26-BE4D60872616}"/>
            </c:ext>
          </c:extLst>
        </c:ser>
        <c:ser>
          <c:idx val="2"/>
          <c:order val="2"/>
          <c:tx>
            <c:strRef>
              <c:f>'National Patterns'!$A$157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Patterns'!$B$146:$E$146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Patterns'!$B$189:$E$189</c:f>
              <c:numCache>
                <c:formatCode>0%</c:formatCode>
                <c:ptCount val="4"/>
                <c:pt idx="0">
                  <c:v>0.27614447711045781</c:v>
                </c:pt>
                <c:pt idx="1">
                  <c:v>0.34071011673151752</c:v>
                </c:pt>
                <c:pt idx="2">
                  <c:v>0.37418692228688805</c:v>
                </c:pt>
                <c:pt idx="3">
                  <c:v>0.3491277250088452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40-41E5-8A26-BE4D60872616}"/>
            </c:ext>
          </c:extLst>
        </c:ser>
        <c:ser>
          <c:idx val="3"/>
          <c:order val="3"/>
          <c:tx>
            <c:strRef>
              <c:f>'National Patterns'!$A$158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Patterns'!$B$146:$E$146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Patterns'!$B$190:$E$190</c:f>
              <c:numCache>
                <c:formatCode>0%</c:formatCode>
                <c:ptCount val="4"/>
                <c:pt idx="0">
                  <c:v>9.8278034439311213E-2</c:v>
                </c:pt>
                <c:pt idx="1">
                  <c:v>0.11235408560311284</c:v>
                </c:pt>
                <c:pt idx="2">
                  <c:v>0.16033321921716306</c:v>
                </c:pt>
                <c:pt idx="3">
                  <c:v>0.27339901477832512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40-41E5-8A26-BE4D60872616}"/>
            </c:ext>
          </c:extLst>
        </c:ser>
        <c:ser>
          <c:idx val="4"/>
          <c:order val="4"/>
          <c:tx>
            <c:strRef>
              <c:f>'National Patterns'!$A$159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Patterns'!$B$146:$E$146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Patterns'!$B$191:$E$191</c:f>
              <c:numCache>
                <c:formatCode>0%</c:formatCode>
                <c:ptCount val="4"/>
                <c:pt idx="0">
                  <c:v>5.0608987820243596E-2</c:v>
                </c:pt>
                <c:pt idx="1">
                  <c:v>4.6449416342412453E-2</c:v>
                </c:pt>
                <c:pt idx="2">
                  <c:v>5.6601620449617709E-2</c:v>
                </c:pt>
                <c:pt idx="3">
                  <c:v>0.15249163105897723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0-41E5-8A26-BE4D60872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88029368"/>
        <c:axId val="-2117870152"/>
      </c:barChart>
      <c:catAx>
        <c:axId val="2088029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17870152"/>
        <c:crosses val="autoZero"/>
        <c:auto val="1"/>
        <c:lblAlgn val="ctr"/>
        <c:lblOffset val="100"/>
        <c:noMultiLvlLbl val="0"/>
      </c:catAx>
      <c:valAx>
        <c:axId val="-2117870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Percent</a:t>
                </a:r>
                <a:r>
                  <a:rPr lang="en-CA" baseline="0"/>
                  <a:t> of Schools</a:t>
                </a:r>
                <a:endParaRPr lang="en-CA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088029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5651647299906935E-2"/>
          <c:y val="0.87879981006076413"/>
          <c:w val="0.85188740644117122"/>
          <c:h val="0.1038377022091828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33867</xdr:colOff>
      <xdr:row>48</xdr:row>
      <xdr:rowOff>12701</xdr:rowOff>
    </xdr:from>
    <xdr:to>
      <xdr:col>17</xdr:col>
      <xdr:colOff>361950</xdr:colOff>
      <xdr:row>70</xdr:row>
      <xdr:rowOff>16933</xdr:rowOff>
    </xdr:to>
    <xdr:graphicFrame macro="">
      <xdr:nvGraphicFramePr>
        <xdr:cNvPr id="10" name="Chart 9" title="Chronic Absence Levels for California Schools Vary by Grades Served 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12700</xdr:colOff>
      <xdr:row>71</xdr:row>
      <xdr:rowOff>9525</xdr:rowOff>
    </xdr:from>
    <xdr:to>
      <xdr:col>17</xdr:col>
      <xdr:colOff>384175</xdr:colOff>
      <xdr:row>93</xdr:row>
      <xdr:rowOff>149225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12700</xdr:colOff>
      <xdr:row>95</xdr:row>
      <xdr:rowOff>15875</xdr:rowOff>
    </xdr:from>
    <xdr:to>
      <xdr:col>17</xdr:col>
      <xdr:colOff>384175</xdr:colOff>
      <xdr:row>117</xdr:row>
      <xdr:rowOff>155575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12701</xdr:colOff>
      <xdr:row>119</xdr:row>
      <xdr:rowOff>22225</xdr:rowOff>
    </xdr:from>
    <xdr:to>
      <xdr:col>17</xdr:col>
      <xdr:colOff>361951</xdr:colOff>
      <xdr:row>141</xdr:row>
      <xdr:rowOff>136525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1035050</xdr:colOff>
      <xdr:row>145</xdr:row>
      <xdr:rowOff>22859</xdr:rowOff>
    </xdr:from>
    <xdr:to>
      <xdr:col>17</xdr:col>
      <xdr:colOff>373380</xdr:colOff>
      <xdr:row>168</xdr:row>
      <xdr:rowOff>108372</xdr:rowOff>
    </xdr:to>
    <xdr:graphicFrame macro="">
      <xdr:nvGraphicFramePr>
        <xdr:cNvPr id="9" name="Chart 8" title="Chronic Absence Levels for California Schools Vary by Grades Served 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174</xdr:row>
      <xdr:rowOff>0</xdr:rowOff>
    </xdr:from>
    <xdr:to>
      <xdr:col>17</xdr:col>
      <xdr:colOff>374650</xdr:colOff>
      <xdr:row>197</xdr:row>
      <xdr:rowOff>85513</xdr:rowOff>
    </xdr:to>
    <xdr:graphicFrame macro="">
      <xdr:nvGraphicFramePr>
        <xdr:cNvPr id="12" name="Chart 11" title="Chronic Absence Levels for California Schools Vary by Grades Served  ">
          <a:extLst>
            <a:ext uri="{FF2B5EF4-FFF2-40B4-BE49-F238E27FC236}">
              <a16:creationId xmlns:a16="http://schemas.microsoft.com/office/drawing/2014/main" id="{8A3CAC0E-5B91-4073-8DBB-1E5AD36C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F2DCFE-F870-407E-8729-CDF015E4D8F5}" name="Table1" displayName="Table1" ref="A1:F7" totalsRowShown="0" headerRowDxfId="23" dataDxfId="22" headerRowCellStyle="Comma 2" dataCellStyle="Comma 2">
  <autoFilter ref="A1:F7" xr:uid="{DD1A55CF-21B8-4944-955F-3D715252C9A4}"/>
  <tableColumns count="6">
    <tableColumn id="1" xr3:uid="{DB9BA7A8-0108-4E25-8385-D7EE1F69B808}" name="Nationwide School Chronic Absence Levels"/>
    <tableColumn id="2" xr3:uid="{D5E53991-2EBB-4C0D-9DFF-3123DF4D6B19}" name="# School" dataDxfId="21" dataCellStyle="Comma 2"/>
    <tableColumn id="3" xr3:uid="{D8859470-EEE6-4862-B6E4-24BBA83425E4}" name="Total Enrollment" dataDxfId="20" dataCellStyle="Comma 2"/>
    <tableColumn id="4" xr3:uid="{F867556A-2698-4695-BC85-1266B48B550D}" name="Percent Total Enrollment" dataDxfId="19" dataCellStyle="Percent"/>
    <tableColumn id="5" xr3:uid="{B22FF4E4-1028-402A-9F59-32D1A3F803CA}" name="Number of Chronically Absent Students" dataDxfId="18" dataCellStyle="Comma 2"/>
    <tableColumn id="6" xr3:uid="{AA23F970-DBB8-4474-8F49-C45F8FCDE078}" name="Percent of all Chronically Absent Students" dataDxfId="17" dataCellStyle="Percent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91B248-F16E-4BDE-BF9C-070CC8D095CB}" name="Table2" displayName="Table2" ref="A1:P53" totalsRowShown="0" headerRowDxfId="16">
  <autoFilter ref="A1:P53" xr:uid="{D8EBE14E-4C1D-4736-A273-BAC74B05F179}"/>
  <sortState xmlns:xlrd2="http://schemas.microsoft.com/office/spreadsheetml/2017/richdata2" ref="A2:P53">
    <sortCondition ref="A2:A53"/>
  </sortState>
  <tableColumns count="16">
    <tableColumn id="1" xr3:uid="{976EF403-31F1-427F-8BD5-FB8241287AC7}" name="Column1" dataDxfId="15"/>
    <tableColumn id="2" xr3:uid="{194CD86E-6D09-4800-9949-8AD2E12567BE}" name="% CA Students" dataDxfId="14">
      <calculatedColumnFormula>D2/E2</calculatedColumnFormula>
    </tableColumn>
    <tableColumn id="3" xr3:uid="{8CA41692-03EF-4F02-B301-B019E26B08B0}" name="Rank" dataDxfId="13"/>
    <tableColumn id="4" xr3:uid="{2480124C-B64A-480E-8DD9-FC57B14D8F7B}" name="# of CA Students" dataDxfId="12"/>
    <tableColumn id="5" xr3:uid="{DCCB43EA-3894-4950-B9FC-0D8AD1E8224F}" name="Total Enrollment" dataDxfId="11"/>
    <tableColumn id="6" xr3:uid="{2351653F-47CD-4458-A2E7-20987A9D086E}" name="# Schools w/ Extreme CA" dataDxfId="10"/>
    <tableColumn id="7" xr3:uid="{D410BCD3-6122-4649-9196-7605CB2FE0A1}" name="# Schools w/ High CA" dataDxfId="9"/>
    <tableColumn id="8" xr3:uid="{7C55236B-141D-4D0A-9B4B-0FEED4B701AC}" name="# Schools w/ Significant CA" dataDxfId="8"/>
    <tableColumn id="9" xr3:uid="{DB253B51-B4CD-4B7C-849F-F170729B1047}" name="# Schools w/ Modest CA" dataDxfId="7"/>
    <tableColumn id="10" xr3:uid="{078C0698-DD7D-4991-ABDB-A7EE20B174C7}" name="# Schools w/ Low CA" dataDxfId="6"/>
    <tableColumn id="11" xr3:uid="{640C8B17-2550-46C4-8B26-0268F191F2E7}" name="Total # Schools" dataDxfId="5"/>
    <tableColumn id="12" xr3:uid="{E7905CEB-1B09-4AF8-A8B2-19E601D2E753}" name="% Schools w/ Extreme CA" dataDxfId="4">
      <calculatedColumnFormula>F2/K2</calculatedColumnFormula>
    </tableColumn>
    <tableColumn id="13" xr3:uid="{B021D191-55E2-41B5-A811-1C07BFE43946}" name="% Schools w/ High CA" dataDxfId="3">
      <calculatedColumnFormula>G2/K2</calculatedColumnFormula>
    </tableColumn>
    <tableColumn id="14" xr3:uid="{CB4F69A7-688A-4F18-9DEA-ACA14C89C05D}" name="% Schools w/ Significant CA" dataDxfId="2">
      <calculatedColumnFormula>H2/K2</calculatedColumnFormula>
    </tableColumn>
    <tableColumn id="15" xr3:uid="{CEF4D2E6-0170-488F-9C82-A151AE7A5A21}" name="% Schools w/ Modest CA" dataDxfId="1">
      <calculatedColumnFormula>I2/K2</calculatedColumnFormula>
    </tableColumn>
    <tableColumn id="16" xr3:uid="{27B311DB-8331-434C-96FE-37E656B9A73F}" name="% Schools w/ Low CA" dataDxfId="0">
      <calculatedColumnFormula>J2/K2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1"/>
  <sheetViews>
    <sheetView tabSelected="1" topLeftCell="A125" zoomScale="90" zoomScaleNormal="90" zoomScalePageLayoutView="75" workbookViewId="0">
      <selection activeCell="D163" sqref="D163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30" t="s">
        <v>28</v>
      </c>
    </row>
    <row r="5" spans="1:6" s="35" customFormat="1" ht="24" x14ac:dyDescent="0.2">
      <c r="A5" s="31" t="s">
        <v>113</v>
      </c>
      <c r="B5" s="32"/>
      <c r="C5" s="32"/>
      <c r="D5" s="33"/>
      <c r="E5" s="34"/>
    </row>
    <row r="6" spans="1:6" x14ac:dyDescent="0.2">
      <c r="C6" s="29"/>
    </row>
    <row r="7" spans="1:6" x14ac:dyDescent="0.2">
      <c r="C7" s="29"/>
    </row>
    <row r="8" spans="1:6" x14ac:dyDescent="0.2">
      <c r="C8" s="29"/>
    </row>
    <row r="14" spans="1:6" ht="17" x14ac:dyDescent="0.2">
      <c r="A14" s="45" t="s">
        <v>29</v>
      </c>
      <c r="B14" s="46" t="s">
        <v>43</v>
      </c>
      <c r="F14" s="2"/>
    </row>
    <row r="15" spans="1:6" ht="16" x14ac:dyDescent="0.2">
      <c r="A15" s="47" t="s">
        <v>1</v>
      </c>
      <c r="B15" s="48">
        <v>12493</v>
      </c>
      <c r="F15" s="1"/>
    </row>
    <row r="16" spans="1:6" ht="16" x14ac:dyDescent="0.2">
      <c r="A16" s="47" t="s">
        <v>14</v>
      </c>
      <c r="B16" s="48">
        <v>12419</v>
      </c>
      <c r="F16" s="1"/>
    </row>
    <row r="17" spans="1:6" ht="16" x14ac:dyDescent="0.2">
      <c r="A17" s="47" t="s">
        <v>15</v>
      </c>
      <c r="B17" s="48">
        <v>31651</v>
      </c>
      <c r="F17" s="1"/>
    </row>
    <row r="18" spans="1:6" ht="16" x14ac:dyDescent="0.2">
      <c r="A18" s="47" t="s">
        <v>16</v>
      </c>
      <c r="B18" s="48">
        <v>22426</v>
      </c>
      <c r="F18" s="1"/>
    </row>
    <row r="19" spans="1:6" ht="16" x14ac:dyDescent="0.2">
      <c r="A19" s="47" t="s">
        <v>17</v>
      </c>
      <c r="B19" s="48">
        <v>12134</v>
      </c>
      <c r="F19" s="1"/>
    </row>
    <row r="20" spans="1:6" ht="16" x14ac:dyDescent="0.2">
      <c r="A20" s="49" t="s">
        <v>0</v>
      </c>
      <c r="B20" s="52">
        <f>SUM(B15:B19)</f>
        <v>91123</v>
      </c>
    </row>
    <row r="31" spans="1:6" ht="17" x14ac:dyDescent="0.2">
      <c r="A31" s="45" t="s">
        <v>30</v>
      </c>
      <c r="B31" s="46" t="s">
        <v>44</v>
      </c>
    </row>
    <row r="32" spans="1:6" ht="16" x14ac:dyDescent="0.2">
      <c r="A32" s="47" t="s">
        <v>1</v>
      </c>
      <c r="B32" s="50">
        <f>B15/B20</f>
        <v>0.13710040275232377</v>
      </c>
    </row>
    <row r="33" spans="1:6" ht="16" x14ac:dyDescent="0.2">
      <c r="A33" s="47" t="s">
        <v>14</v>
      </c>
      <c r="B33" s="50">
        <f>B16/B20</f>
        <v>0.13628831359810367</v>
      </c>
    </row>
    <row r="34" spans="1:6" ht="16" x14ac:dyDescent="0.2">
      <c r="A34" s="47" t="s">
        <v>15</v>
      </c>
      <c r="B34" s="50">
        <f>B17/B20</f>
        <v>0.34734370027325701</v>
      </c>
    </row>
    <row r="35" spans="1:6" ht="16" x14ac:dyDescent="0.2">
      <c r="A35" s="47" t="s">
        <v>16</v>
      </c>
      <c r="B35" s="50">
        <f>B18/B20</f>
        <v>0.24610691043973532</v>
      </c>
    </row>
    <row r="36" spans="1:6" ht="16" x14ac:dyDescent="0.2">
      <c r="A36" s="47" t="s">
        <v>17</v>
      </c>
      <c r="B36" s="50">
        <f>B19/B20</f>
        <v>0.13316067293658024</v>
      </c>
    </row>
    <row r="38" spans="1:6" s="14" customFormat="1" x14ac:dyDescent="0.2">
      <c r="A38" s="11"/>
      <c r="B38" s="12"/>
      <c r="C38" s="12"/>
      <c r="D38" s="13"/>
      <c r="E38" s="11"/>
    </row>
    <row r="40" spans="1:6" x14ac:dyDescent="0.2">
      <c r="A40" s="23"/>
      <c r="B40" s="25"/>
      <c r="C40" s="25"/>
      <c r="D40" s="25"/>
      <c r="E40" s="25"/>
      <c r="F40" s="19"/>
    </row>
    <row r="41" spans="1:6" x14ac:dyDescent="0.2">
      <c r="A41" s="23"/>
      <c r="B41" s="25"/>
      <c r="C41" s="25"/>
      <c r="D41" s="25"/>
      <c r="E41" s="25"/>
      <c r="F41" s="19"/>
    </row>
    <row r="45" spans="1:6" s="35" customFormat="1" ht="24" x14ac:dyDescent="0.2">
      <c r="A45" s="31" t="s">
        <v>27</v>
      </c>
    </row>
    <row r="51" spans="1:9" s="14" customFormat="1" x14ac:dyDescent="0.2">
      <c r="A51" s="11"/>
      <c r="B51" s="12"/>
      <c r="C51" s="12"/>
      <c r="D51" s="13"/>
      <c r="E51" s="11"/>
    </row>
    <row r="52" spans="1:9" x14ac:dyDescent="0.2">
      <c r="F52" s="14"/>
      <c r="G52" s="14"/>
    </row>
    <row r="53" spans="1:9" x14ac:dyDescent="0.2">
      <c r="F53" s="14"/>
      <c r="G53" s="14"/>
    </row>
    <row r="54" spans="1:9" s="15" customFormat="1" ht="32" x14ac:dyDescent="0.2">
      <c r="A54" s="36" t="s">
        <v>45</v>
      </c>
      <c r="B54" s="39" t="s">
        <v>19</v>
      </c>
      <c r="C54" s="39" t="s">
        <v>21</v>
      </c>
      <c r="D54" s="39" t="s">
        <v>23</v>
      </c>
      <c r="E54" s="40" t="s">
        <v>24</v>
      </c>
      <c r="F54" s="41" t="s">
        <v>6</v>
      </c>
      <c r="G54" s="14"/>
    </row>
    <row r="55" spans="1:9" x14ac:dyDescent="0.2">
      <c r="A55" s="5" t="s">
        <v>1</v>
      </c>
      <c r="B55" s="8">
        <v>3550</v>
      </c>
      <c r="C55" s="8">
        <v>1353</v>
      </c>
      <c r="D55" s="16">
        <v>6433</v>
      </c>
      <c r="E55" s="3">
        <v>1138</v>
      </c>
      <c r="F55" s="21">
        <f>SUM(B55:E55)</f>
        <v>12474</v>
      </c>
      <c r="G55" s="14"/>
    </row>
    <row r="56" spans="1:9" x14ac:dyDescent="0.2">
      <c r="A56" s="5" t="s">
        <v>14</v>
      </c>
      <c r="B56" s="8">
        <v>5683</v>
      </c>
      <c r="C56" s="8">
        <v>2287</v>
      </c>
      <c r="D56" s="16">
        <v>4041</v>
      </c>
      <c r="E56" s="3">
        <v>393</v>
      </c>
      <c r="F56" s="21">
        <f>SUM(B56:E56)</f>
        <v>12404</v>
      </c>
      <c r="G56" s="14"/>
    </row>
    <row r="57" spans="1:9" x14ac:dyDescent="0.2">
      <c r="A57" s="5" t="s">
        <v>15</v>
      </c>
      <c r="B57" s="8">
        <v>18000</v>
      </c>
      <c r="C57" s="8">
        <v>6465</v>
      </c>
      <c r="D57" s="16">
        <v>6510</v>
      </c>
      <c r="E57" s="3">
        <v>654</v>
      </c>
      <c r="F57" s="21">
        <f>SUM(B57:E57)</f>
        <v>31629</v>
      </c>
      <c r="G57" s="14"/>
    </row>
    <row r="58" spans="1:9" x14ac:dyDescent="0.2">
      <c r="A58" s="5" t="s">
        <v>16</v>
      </c>
      <c r="B58" s="8">
        <v>15362</v>
      </c>
      <c r="C58" s="8">
        <v>4178</v>
      </c>
      <c r="D58" s="16">
        <v>2512</v>
      </c>
      <c r="E58" s="3">
        <v>364</v>
      </c>
      <c r="F58" s="21">
        <f>SUM(B58:E58)</f>
        <v>22416</v>
      </c>
      <c r="G58" s="14"/>
    </row>
    <row r="59" spans="1:9" x14ac:dyDescent="0.2">
      <c r="A59" s="5" t="s">
        <v>17</v>
      </c>
      <c r="B59" s="8">
        <v>8782</v>
      </c>
      <c r="C59" s="8">
        <v>1769</v>
      </c>
      <c r="D59" s="16">
        <v>1256</v>
      </c>
      <c r="E59" s="3">
        <v>315</v>
      </c>
      <c r="F59" s="21">
        <f>SUM(B59:E59)</f>
        <v>12122</v>
      </c>
      <c r="G59" s="14"/>
    </row>
    <row r="60" spans="1:9" x14ac:dyDescent="0.2">
      <c r="A60" s="7" t="s">
        <v>0</v>
      </c>
      <c r="B60" s="51">
        <f>SUM(B55:B59)</f>
        <v>51377</v>
      </c>
      <c r="C60" s="51">
        <f>SUM(C55:C59)</f>
        <v>16052</v>
      </c>
      <c r="D60" s="51">
        <f>SUM(D55:D59)</f>
        <v>20752</v>
      </c>
      <c r="E60" s="51">
        <f>SUM(E55:E59)</f>
        <v>2864</v>
      </c>
      <c r="F60" s="22">
        <f>SUM(F55:F59)</f>
        <v>91045</v>
      </c>
      <c r="G60" s="14"/>
    </row>
    <row r="61" spans="1:9" ht="32" x14ac:dyDescent="0.2">
      <c r="A61" s="6"/>
      <c r="B61" s="38" t="s">
        <v>20</v>
      </c>
      <c r="C61" s="38" t="s">
        <v>22</v>
      </c>
      <c r="D61" s="38" t="s">
        <v>25</v>
      </c>
      <c r="E61" s="37" t="s">
        <v>26</v>
      </c>
      <c r="F61" s="14"/>
      <c r="G61" s="17"/>
      <c r="H61" s="18"/>
      <c r="I61" s="14"/>
    </row>
    <row r="62" spans="1:9" x14ac:dyDescent="0.2">
      <c r="A62" s="5" t="s">
        <v>1</v>
      </c>
      <c r="B62" s="4">
        <f>B55/B60</f>
        <v>6.909706678085524E-2</v>
      </c>
      <c r="C62" s="4">
        <f>C55/C60</f>
        <v>8.4288562172937953E-2</v>
      </c>
      <c r="D62" s="4">
        <f>D55/D60</f>
        <v>0.30999421742482652</v>
      </c>
      <c r="E62" s="4">
        <f>E55/E60</f>
        <v>0.39734636871508378</v>
      </c>
    </row>
    <row r="63" spans="1:9" x14ac:dyDescent="0.2">
      <c r="A63" s="5" t="s">
        <v>14</v>
      </c>
      <c r="B63" s="4">
        <f>B56/B60</f>
        <v>0.11061369873678883</v>
      </c>
      <c r="C63" s="4">
        <f>C56/C60</f>
        <v>0.14247445801146275</v>
      </c>
      <c r="D63" s="4">
        <f>D56/D60</f>
        <v>0.19472821896684656</v>
      </c>
      <c r="E63" s="4">
        <f>E56/E60</f>
        <v>0.13722067039106145</v>
      </c>
    </row>
    <row r="64" spans="1:9" x14ac:dyDescent="0.2">
      <c r="A64" s="5" t="s">
        <v>15</v>
      </c>
      <c r="B64" s="4">
        <f>B57/B60</f>
        <v>0.35035132452264633</v>
      </c>
      <c r="C64" s="4">
        <f>C57/C60</f>
        <v>0.40275355095938203</v>
      </c>
      <c r="D64" s="4">
        <f>D57/D60</f>
        <v>0.31370470316114107</v>
      </c>
      <c r="E64" s="4">
        <f>E57/E60</f>
        <v>0.22835195530726257</v>
      </c>
    </row>
    <row r="65" spans="1:9" x14ac:dyDescent="0.2">
      <c r="A65" s="5" t="s">
        <v>16</v>
      </c>
      <c r="B65" s="4">
        <f>B58/B60</f>
        <v>0.29900539151760513</v>
      </c>
      <c r="C65" s="4">
        <f>C58/C60</f>
        <v>0.26027909294791929</v>
      </c>
      <c r="D65" s="4">
        <f>D58/D60</f>
        <v>0.12104857363145721</v>
      </c>
      <c r="E65" s="4">
        <f>E58/E60</f>
        <v>0.1270949720670391</v>
      </c>
    </row>
    <row r="66" spans="1:9" x14ac:dyDescent="0.2">
      <c r="A66" s="5" t="s">
        <v>17</v>
      </c>
      <c r="B66" s="4">
        <f>B59/B60</f>
        <v>0.17093251844210444</v>
      </c>
      <c r="C66" s="4">
        <f>C59/C60</f>
        <v>0.11020433590829803</v>
      </c>
      <c r="D66" s="4">
        <f>D59/D60</f>
        <v>6.0524286815728606E-2</v>
      </c>
      <c r="E66" s="4">
        <f>E59/E60</f>
        <v>0.10998603351955308</v>
      </c>
    </row>
    <row r="67" spans="1:9" x14ac:dyDescent="0.2">
      <c r="A67" s="10"/>
      <c r="B67" s="9"/>
      <c r="C67" s="9"/>
      <c r="D67" s="9"/>
      <c r="E67" s="9"/>
      <c r="F67" s="9"/>
      <c r="G67" s="9"/>
      <c r="H67" s="9"/>
      <c r="I67" s="9"/>
    </row>
    <row r="68" spans="1:9" x14ac:dyDescent="0.2">
      <c r="A68" s="10"/>
      <c r="B68" s="9"/>
      <c r="C68" s="9"/>
      <c r="D68" s="9"/>
      <c r="E68" s="9"/>
      <c r="F68" s="9"/>
      <c r="G68" s="9"/>
      <c r="H68" s="9"/>
      <c r="I68" s="9"/>
    </row>
    <row r="77" spans="1:9" ht="32" x14ac:dyDescent="0.2">
      <c r="A77" s="36" t="s">
        <v>46</v>
      </c>
      <c r="B77" s="42" t="s">
        <v>13</v>
      </c>
      <c r="C77" s="42" t="s">
        <v>18</v>
      </c>
      <c r="D77" s="42" t="s">
        <v>12</v>
      </c>
      <c r="E77" s="42" t="s">
        <v>11</v>
      </c>
      <c r="F77" s="41" t="s">
        <v>6</v>
      </c>
    </row>
    <row r="78" spans="1:9" x14ac:dyDescent="0.2">
      <c r="A78" s="20" t="s">
        <v>1</v>
      </c>
      <c r="B78" s="21">
        <v>9026</v>
      </c>
      <c r="C78" s="21">
        <v>641</v>
      </c>
      <c r="D78" s="21">
        <v>91</v>
      </c>
      <c r="E78" s="21">
        <v>2735</v>
      </c>
      <c r="F78" s="21">
        <f>SUM(B78:E78)</f>
        <v>12493</v>
      </c>
    </row>
    <row r="79" spans="1:9" x14ac:dyDescent="0.2">
      <c r="A79" s="20" t="s">
        <v>14</v>
      </c>
      <c r="B79" s="21">
        <v>12084</v>
      </c>
      <c r="C79" s="21">
        <v>148</v>
      </c>
      <c r="D79" s="21">
        <v>21</v>
      </c>
      <c r="E79" s="21">
        <v>166</v>
      </c>
      <c r="F79" s="21">
        <f>SUM(B79:E79)</f>
        <v>12419</v>
      </c>
    </row>
    <row r="80" spans="1:9" x14ac:dyDescent="0.2">
      <c r="A80" s="20" t="s">
        <v>15</v>
      </c>
      <c r="B80" s="21">
        <v>31269</v>
      </c>
      <c r="C80" s="21">
        <v>114</v>
      </c>
      <c r="D80" s="21">
        <v>62</v>
      </c>
      <c r="E80" s="21">
        <v>206</v>
      </c>
      <c r="F80" s="21">
        <f>SUM(B80:E80)</f>
        <v>31651</v>
      </c>
    </row>
    <row r="81" spans="1:6" x14ac:dyDescent="0.2">
      <c r="A81" s="20" t="s">
        <v>16</v>
      </c>
      <c r="B81" s="21">
        <v>22182</v>
      </c>
      <c r="C81" s="21">
        <v>57</v>
      </c>
      <c r="D81" s="21">
        <v>39</v>
      </c>
      <c r="E81" s="21">
        <v>148</v>
      </c>
      <c r="F81" s="21">
        <f>SUM(B81:E81)</f>
        <v>22426</v>
      </c>
    </row>
    <row r="82" spans="1:6" x14ac:dyDescent="0.2">
      <c r="A82" s="20" t="s">
        <v>17</v>
      </c>
      <c r="B82" s="21">
        <v>11876</v>
      </c>
      <c r="C82" s="21">
        <v>50</v>
      </c>
      <c r="D82" s="21">
        <v>47</v>
      </c>
      <c r="E82" s="21">
        <v>161</v>
      </c>
      <c r="F82" s="21">
        <f>SUM(B82:E82)</f>
        <v>12134</v>
      </c>
    </row>
    <row r="83" spans="1:6" x14ac:dyDescent="0.2">
      <c r="A83" s="22" t="s">
        <v>0</v>
      </c>
      <c r="B83" s="51">
        <f>SUM(B78:B82)</f>
        <v>86437</v>
      </c>
      <c r="C83" s="51">
        <f>SUM(C78:C82)</f>
        <v>1010</v>
      </c>
      <c r="D83" s="51">
        <f>SUM(D78:D82)</f>
        <v>260</v>
      </c>
      <c r="E83" s="51">
        <f>SUM(E78:E82)</f>
        <v>3416</v>
      </c>
      <c r="F83" s="22">
        <f>SUM(F78:F82)</f>
        <v>91123</v>
      </c>
    </row>
    <row r="84" spans="1:6" x14ac:dyDescent="0.2">
      <c r="A84" s="22"/>
      <c r="B84" s="43" t="s">
        <v>13</v>
      </c>
      <c r="C84" s="43" t="s">
        <v>18</v>
      </c>
      <c r="D84" s="43" t="s">
        <v>12</v>
      </c>
      <c r="E84" s="43" t="s">
        <v>11</v>
      </c>
      <c r="F84" s="19"/>
    </row>
    <row r="85" spans="1:6" x14ac:dyDescent="0.2">
      <c r="A85" s="20" t="s">
        <v>1</v>
      </c>
      <c r="B85" s="24">
        <f>B78/B83</f>
        <v>0.10442287446348207</v>
      </c>
      <c r="C85" s="24">
        <f>C78/C83</f>
        <v>0.63465346534653466</v>
      </c>
      <c r="D85" s="24">
        <f>D78/D83</f>
        <v>0.35</v>
      </c>
      <c r="E85" s="24">
        <f>E78/E83</f>
        <v>0.80064402810304447</v>
      </c>
      <c r="F85" s="19"/>
    </row>
    <row r="86" spans="1:6" x14ac:dyDescent="0.2">
      <c r="A86" s="20" t="s">
        <v>14</v>
      </c>
      <c r="B86" s="24">
        <f>B79/B83</f>
        <v>0.13980124252345638</v>
      </c>
      <c r="C86" s="24">
        <f>C79/C83</f>
        <v>0.14653465346534653</v>
      </c>
      <c r="D86" s="24">
        <f>D79/D83</f>
        <v>8.0769230769230774E-2</v>
      </c>
      <c r="E86" s="24">
        <f>E79/E83</f>
        <v>4.8594847775175642E-2</v>
      </c>
      <c r="F86" s="19"/>
    </row>
    <row r="87" spans="1:6" x14ac:dyDescent="0.2">
      <c r="A87" s="20" t="s">
        <v>15</v>
      </c>
      <c r="B87" s="24">
        <f>B80/B83</f>
        <v>0.36175480407695776</v>
      </c>
      <c r="C87" s="24">
        <f>C80/C83</f>
        <v>0.11287128712871287</v>
      </c>
      <c r="D87" s="24">
        <f>D80/D83</f>
        <v>0.23846153846153847</v>
      </c>
      <c r="E87" s="24">
        <f>E80/E83</f>
        <v>6.0304449648711941E-2</v>
      </c>
      <c r="F87" s="19"/>
    </row>
    <row r="88" spans="1:6" x14ac:dyDescent="0.2">
      <c r="A88" s="20" t="s">
        <v>16</v>
      </c>
      <c r="B88" s="24">
        <f>B81/B83</f>
        <v>0.25662621331142915</v>
      </c>
      <c r="C88" s="24">
        <f>C81/C83</f>
        <v>5.6435643564356437E-2</v>
      </c>
      <c r="D88" s="24">
        <f>D81/D83</f>
        <v>0.15</v>
      </c>
      <c r="E88" s="24">
        <f>E81/E83</f>
        <v>4.3325526932084309E-2</v>
      </c>
      <c r="F88" s="19"/>
    </row>
    <row r="89" spans="1:6" x14ac:dyDescent="0.2">
      <c r="A89" s="20" t="s">
        <v>17</v>
      </c>
      <c r="B89" s="24">
        <f>B82/B83</f>
        <v>0.13739486562467462</v>
      </c>
      <c r="C89" s="24">
        <f>C82/C83</f>
        <v>4.9504950495049507E-2</v>
      </c>
      <c r="D89" s="24">
        <f>D82/D83</f>
        <v>0.18076923076923077</v>
      </c>
      <c r="E89" s="24">
        <f>E82/E83</f>
        <v>4.7131147540983603E-2</v>
      </c>
      <c r="F89" s="19"/>
    </row>
    <row r="90" spans="1:6" x14ac:dyDescent="0.2">
      <c r="A90" s="23"/>
      <c r="B90" s="25"/>
      <c r="C90" s="25"/>
      <c r="D90" s="25"/>
      <c r="E90" s="25"/>
      <c r="F90" s="19"/>
    </row>
    <row r="91" spans="1:6" x14ac:dyDescent="0.2">
      <c r="A91" s="23"/>
      <c r="B91" s="25"/>
      <c r="C91" s="25"/>
      <c r="D91" s="25"/>
      <c r="E91" s="25"/>
      <c r="F91" s="19"/>
    </row>
    <row r="98" spans="1:6" x14ac:dyDescent="0.2">
      <c r="A98" s="19"/>
      <c r="B98" s="19"/>
      <c r="C98" s="19"/>
      <c r="D98" s="19"/>
      <c r="E98" s="19"/>
      <c r="F98" s="19"/>
    </row>
    <row r="99" spans="1:6" x14ac:dyDescent="0.2">
      <c r="A99" s="19"/>
      <c r="B99" s="19"/>
      <c r="C99" s="19"/>
      <c r="D99" s="19"/>
      <c r="E99" s="19"/>
      <c r="F99" s="19"/>
    </row>
    <row r="100" spans="1:6" ht="32" x14ac:dyDescent="0.2">
      <c r="A100" s="36" t="s">
        <v>47</v>
      </c>
      <c r="B100" s="44" t="s">
        <v>10</v>
      </c>
      <c r="C100" s="41" t="s">
        <v>9</v>
      </c>
      <c r="D100" s="42" t="s">
        <v>8</v>
      </c>
      <c r="E100" s="44" t="s">
        <v>7</v>
      </c>
      <c r="F100" s="41" t="s">
        <v>6</v>
      </c>
    </row>
    <row r="101" spans="1:6" x14ac:dyDescent="0.2">
      <c r="A101" s="20" t="s">
        <v>1</v>
      </c>
      <c r="B101" s="21">
        <v>5816</v>
      </c>
      <c r="C101" s="21">
        <v>3226</v>
      </c>
      <c r="D101" s="21">
        <v>1479</v>
      </c>
      <c r="E101" s="21">
        <v>477</v>
      </c>
      <c r="F101" s="21">
        <f>SUM(B101:E101)</f>
        <v>10998</v>
      </c>
    </row>
    <row r="102" spans="1:6" x14ac:dyDescent="0.2">
      <c r="A102" s="20" t="s">
        <v>14</v>
      </c>
      <c r="B102" s="21">
        <v>4466</v>
      </c>
      <c r="C102" s="21">
        <v>4059</v>
      </c>
      <c r="D102" s="21">
        <v>2533</v>
      </c>
      <c r="E102" s="21">
        <v>533</v>
      </c>
      <c r="F102" s="21">
        <f>SUM(B102:E102)</f>
        <v>11591</v>
      </c>
    </row>
    <row r="103" spans="1:6" x14ac:dyDescent="0.2">
      <c r="A103" s="20" t="s">
        <v>15</v>
      </c>
      <c r="B103" s="21">
        <v>8374</v>
      </c>
      <c r="C103" s="21">
        <v>9569</v>
      </c>
      <c r="D103" s="21">
        <v>8783</v>
      </c>
      <c r="E103" s="21">
        <v>2982</v>
      </c>
      <c r="F103" s="21">
        <f>SUM(B103:E103)</f>
        <v>29708</v>
      </c>
    </row>
    <row r="104" spans="1:6" x14ac:dyDescent="0.2">
      <c r="A104" s="20" t="s">
        <v>16</v>
      </c>
      <c r="B104" s="21">
        <v>3569</v>
      </c>
      <c r="C104" s="21">
        <v>4833</v>
      </c>
      <c r="D104" s="21">
        <v>7415</v>
      </c>
      <c r="E104" s="21">
        <v>5213</v>
      </c>
      <c r="F104" s="21">
        <f>SUM(B104:E104)</f>
        <v>21030</v>
      </c>
    </row>
    <row r="105" spans="1:6" x14ac:dyDescent="0.2">
      <c r="A105" s="20" t="s">
        <v>17</v>
      </c>
      <c r="B105" s="21">
        <v>1245</v>
      </c>
      <c r="C105" s="21">
        <v>1551</v>
      </c>
      <c r="D105" s="21">
        <v>3397</v>
      </c>
      <c r="E105" s="21">
        <v>5204</v>
      </c>
      <c r="F105" s="21">
        <f>SUM(B105:E105)</f>
        <v>11397</v>
      </c>
    </row>
    <row r="106" spans="1:6" x14ac:dyDescent="0.2">
      <c r="A106" s="26" t="s">
        <v>0</v>
      </c>
      <c r="B106" s="51">
        <f>SUM(B101:B105)</f>
        <v>23470</v>
      </c>
      <c r="C106" s="51">
        <f>SUM(C101:C105)</f>
        <v>23238</v>
      </c>
      <c r="D106" s="51">
        <f>SUM(D101:D105)</f>
        <v>23607</v>
      </c>
      <c r="E106" s="51">
        <f>SUM(E101:E105)</f>
        <v>14409</v>
      </c>
      <c r="F106" s="22">
        <f>SUM(F101:F105)</f>
        <v>84724</v>
      </c>
    </row>
    <row r="107" spans="1:6" x14ac:dyDescent="0.2">
      <c r="A107" s="27"/>
      <c r="B107" s="43" t="s">
        <v>10</v>
      </c>
      <c r="C107" s="42" t="s">
        <v>9</v>
      </c>
      <c r="D107" s="43" t="s">
        <v>8</v>
      </c>
      <c r="E107" s="43" t="s">
        <v>7</v>
      </c>
      <c r="F107" s="19"/>
    </row>
    <row r="108" spans="1:6" x14ac:dyDescent="0.2">
      <c r="A108" s="20" t="s">
        <v>1</v>
      </c>
      <c r="B108" s="24">
        <f>B101/B106</f>
        <v>0.24780570941627611</v>
      </c>
      <c r="C108" s="24">
        <f>C101/C106</f>
        <v>0.13882433944401412</v>
      </c>
      <c r="D108" s="24">
        <f>D101/D106</f>
        <v>6.2650908628796548E-2</v>
      </c>
      <c r="E108" s="24">
        <f>E101/E106</f>
        <v>3.3104309806371017E-2</v>
      </c>
      <c r="F108" s="19"/>
    </row>
    <row r="109" spans="1:6" x14ac:dyDescent="0.2">
      <c r="A109" s="20" t="s">
        <v>14</v>
      </c>
      <c r="B109" s="24">
        <f>B102/B106</f>
        <v>0.19028547081380487</v>
      </c>
      <c r="C109" s="24">
        <f>C102/C106</f>
        <v>0.17467079783113865</v>
      </c>
      <c r="D109" s="24">
        <f>D102/D106</f>
        <v>0.10729868259414581</v>
      </c>
      <c r="E109" s="24">
        <f>E102/E106</f>
        <v>3.699076965785273E-2</v>
      </c>
      <c r="F109" s="19"/>
    </row>
    <row r="110" spans="1:6" x14ac:dyDescent="0.2">
      <c r="A110" s="20" t="s">
        <v>15</v>
      </c>
      <c r="B110" s="24">
        <f>B103/B106</f>
        <v>0.3567959096719216</v>
      </c>
      <c r="C110" s="24">
        <f>C103/C106</f>
        <v>0.41178242533780879</v>
      </c>
      <c r="D110" s="24">
        <f>D103/D106</f>
        <v>0.37205066293895878</v>
      </c>
      <c r="E110" s="24">
        <f>E103/E106</f>
        <v>0.2069539870914012</v>
      </c>
      <c r="F110" s="19"/>
    </row>
    <row r="111" spans="1:6" x14ac:dyDescent="0.2">
      <c r="A111" s="20" t="s">
        <v>16</v>
      </c>
      <c r="B111" s="24">
        <f>B104/B106</f>
        <v>0.15206646783127398</v>
      </c>
      <c r="C111" s="24">
        <f>C104/C106</f>
        <v>0.20797831138652206</v>
      </c>
      <c r="D111" s="24">
        <f>D104/D106</f>
        <v>0.3141017494810861</v>
      </c>
      <c r="E111" s="24">
        <f>E104/E106</f>
        <v>0.36178777153168157</v>
      </c>
      <c r="F111" s="19"/>
    </row>
    <row r="112" spans="1:6" x14ac:dyDescent="0.2">
      <c r="A112" s="20" t="s">
        <v>17</v>
      </c>
      <c r="B112" s="24">
        <f>B105/B106</f>
        <v>5.3046442266723476E-2</v>
      </c>
      <c r="C112" s="24">
        <f>C105/C106</f>
        <v>6.6744126000516393E-2</v>
      </c>
      <c r="D112" s="24">
        <f>D105/D106</f>
        <v>0.14389799635701275</v>
      </c>
      <c r="E112" s="24">
        <f>E105/E106</f>
        <v>0.36116316191269343</v>
      </c>
      <c r="F112" s="19"/>
    </row>
    <row r="113" spans="1:6" x14ac:dyDescent="0.2">
      <c r="A113" s="23"/>
      <c r="B113" s="25"/>
      <c r="C113" s="25"/>
      <c r="D113" s="25"/>
      <c r="E113" s="25"/>
      <c r="F113" s="19"/>
    </row>
    <row r="119" spans="1:6" x14ac:dyDescent="0.2">
      <c r="A119" s="19"/>
      <c r="B119" s="19"/>
      <c r="C119" s="19"/>
      <c r="D119" s="19"/>
      <c r="E119" s="19"/>
      <c r="F119" s="19"/>
    </row>
    <row r="120" spans="1:6" x14ac:dyDescent="0.2">
      <c r="A120" s="23"/>
      <c r="B120" s="25"/>
      <c r="C120" s="25"/>
      <c r="D120" s="25"/>
      <c r="E120" s="25"/>
      <c r="F120" s="19"/>
    </row>
    <row r="121" spans="1:6" x14ac:dyDescent="0.2">
      <c r="A121" s="19"/>
      <c r="B121" s="19"/>
      <c r="C121" s="19"/>
      <c r="D121" s="19"/>
      <c r="E121" s="19"/>
      <c r="F121" s="19"/>
    </row>
    <row r="122" spans="1:6" x14ac:dyDescent="0.2">
      <c r="A122" s="19"/>
      <c r="B122" s="19"/>
      <c r="C122" s="19"/>
      <c r="D122" s="19"/>
      <c r="E122" s="19"/>
      <c r="F122" s="19"/>
    </row>
    <row r="123" spans="1:6" ht="16" x14ac:dyDescent="0.2">
      <c r="A123" s="36" t="s">
        <v>48</v>
      </c>
      <c r="B123" s="42" t="s">
        <v>5</v>
      </c>
      <c r="C123" s="42" t="s">
        <v>4</v>
      </c>
      <c r="D123" s="42" t="s">
        <v>3</v>
      </c>
      <c r="E123" s="44" t="s">
        <v>2</v>
      </c>
      <c r="F123" s="41" t="s">
        <v>6</v>
      </c>
    </row>
    <row r="124" spans="1:6" x14ac:dyDescent="0.2">
      <c r="A124" s="20" t="s">
        <v>1</v>
      </c>
      <c r="B124" s="21">
        <v>5713</v>
      </c>
      <c r="C124" s="21">
        <v>2826</v>
      </c>
      <c r="D124" s="21">
        <v>1513</v>
      </c>
      <c r="E124" s="28">
        <v>2441</v>
      </c>
      <c r="F124" s="21">
        <f>SUM(B124:E124)</f>
        <v>12493</v>
      </c>
    </row>
    <row r="125" spans="1:6" x14ac:dyDescent="0.2">
      <c r="A125" s="20" t="s">
        <v>14</v>
      </c>
      <c r="B125" s="21">
        <v>3950</v>
      </c>
      <c r="C125" s="21">
        <v>3050</v>
      </c>
      <c r="D125" s="21">
        <v>1967</v>
      </c>
      <c r="E125" s="28">
        <v>3452</v>
      </c>
      <c r="F125" s="21">
        <f>SUM(B125:E125)</f>
        <v>12419</v>
      </c>
    </row>
    <row r="126" spans="1:6" x14ac:dyDescent="0.2">
      <c r="A126" s="20" t="s">
        <v>15</v>
      </c>
      <c r="B126" s="21">
        <v>7868</v>
      </c>
      <c r="C126" s="21">
        <v>9546</v>
      </c>
      <c r="D126" s="21">
        <v>4681</v>
      </c>
      <c r="E126" s="28">
        <v>9556</v>
      </c>
      <c r="F126" s="21">
        <f>SUM(B126:E126)</f>
        <v>31651</v>
      </c>
    </row>
    <row r="127" spans="1:6" x14ac:dyDescent="0.2">
      <c r="A127" s="20" t="s">
        <v>16</v>
      </c>
      <c r="B127" s="21">
        <v>4768</v>
      </c>
      <c r="C127" s="21">
        <v>8723</v>
      </c>
      <c r="D127" s="21">
        <v>2557</v>
      </c>
      <c r="E127" s="28">
        <v>6378</v>
      </c>
      <c r="F127" s="21">
        <f>SUM(B127:E127)</f>
        <v>22426</v>
      </c>
    </row>
    <row r="128" spans="1:6" x14ac:dyDescent="0.2">
      <c r="A128" s="20" t="s">
        <v>17</v>
      </c>
      <c r="B128" s="21">
        <v>2593</v>
      </c>
      <c r="C128" s="21">
        <v>5137</v>
      </c>
      <c r="D128" s="21">
        <v>1045</v>
      </c>
      <c r="E128" s="28">
        <v>3359</v>
      </c>
      <c r="F128" s="21">
        <f>SUM(B128:E128)</f>
        <v>12134</v>
      </c>
    </row>
    <row r="129" spans="1:7" x14ac:dyDescent="0.2">
      <c r="A129" s="26" t="s">
        <v>0</v>
      </c>
      <c r="B129" s="51">
        <f>SUM(B124:B128)</f>
        <v>24892</v>
      </c>
      <c r="C129" s="51">
        <f>SUM(C124:C128)</f>
        <v>29282</v>
      </c>
      <c r="D129" s="51">
        <f>SUM(D124:D128)</f>
        <v>11763</v>
      </c>
      <c r="E129" s="51">
        <f>SUM(E124:E128)</f>
        <v>25186</v>
      </c>
      <c r="F129" s="22">
        <f>SUM(F124:F128)</f>
        <v>91123</v>
      </c>
    </row>
    <row r="130" spans="1:7" x14ac:dyDescent="0.2">
      <c r="A130" s="27"/>
      <c r="B130" s="42" t="s">
        <v>5</v>
      </c>
      <c r="C130" s="42" t="s">
        <v>4</v>
      </c>
      <c r="D130" s="42" t="s">
        <v>3</v>
      </c>
      <c r="E130" s="42" t="s">
        <v>2</v>
      </c>
      <c r="F130" s="19"/>
    </row>
    <row r="131" spans="1:7" x14ac:dyDescent="0.2">
      <c r="A131" s="20" t="s">
        <v>1</v>
      </c>
      <c r="B131" s="24">
        <f>B124/B129</f>
        <v>0.22951148963522416</v>
      </c>
      <c r="C131" s="24">
        <f>C124/C129</f>
        <v>9.6509801243084489E-2</v>
      </c>
      <c r="D131" s="24">
        <f>D124/D129</f>
        <v>0.12862365042931226</v>
      </c>
      <c r="E131" s="24">
        <f>E124/E129</f>
        <v>9.6918923211307864E-2</v>
      </c>
      <c r="F131" s="19"/>
    </row>
    <row r="132" spans="1:7" x14ac:dyDescent="0.2">
      <c r="A132" s="20" t="s">
        <v>14</v>
      </c>
      <c r="B132" s="24">
        <f>B125/B129</f>
        <v>0.15868552145267556</v>
      </c>
      <c r="C132" s="24">
        <f>C125/C129</f>
        <v>0.10415955194317328</v>
      </c>
      <c r="D132" s="24">
        <f>D125/D129</f>
        <v>0.16721924679078468</v>
      </c>
      <c r="E132" s="24">
        <f>E125/E129</f>
        <v>0.13706027157944889</v>
      </c>
      <c r="F132" s="19"/>
    </row>
    <row r="133" spans="1:7" x14ac:dyDescent="0.2">
      <c r="A133" s="20" t="s">
        <v>15</v>
      </c>
      <c r="B133" s="24">
        <f>B126/B129</f>
        <v>0.31608548931383579</v>
      </c>
      <c r="C133" s="24">
        <f>C126/C129</f>
        <v>0.32600232224574827</v>
      </c>
      <c r="D133" s="24">
        <f>D126/D129</f>
        <v>0.39794270169174528</v>
      </c>
      <c r="E133" s="24">
        <f>E126/E129</f>
        <v>0.37941713650440723</v>
      </c>
      <c r="F133" s="19"/>
    </row>
    <row r="134" spans="1:7" x14ac:dyDescent="0.2">
      <c r="A134" s="20" t="s">
        <v>16</v>
      </c>
      <c r="B134" s="24">
        <f>B127/B129</f>
        <v>0.19154748513578659</v>
      </c>
      <c r="C134" s="24">
        <f>C127/C129</f>
        <v>0.29789631855747556</v>
      </c>
      <c r="D134" s="24">
        <f>D127/D129</f>
        <v>0.21737651959534132</v>
      </c>
      <c r="E134" s="24">
        <f>E127/E129</f>
        <v>0.25323592472008261</v>
      </c>
      <c r="F134" s="19"/>
    </row>
    <row r="135" spans="1:7" x14ac:dyDescent="0.2">
      <c r="A135" s="20" t="s">
        <v>17</v>
      </c>
      <c r="B135" s="24">
        <f>B128/B129</f>
        <v>0.10417001446247791</v>
      </c>
      <c r="C135" s="24">
        <f>C128/C129</f>
        <v>0.17543200601051842</v>
      </c>
      <c r="D135" s="24">
        <f>D128/D129</f>
        <v>8.8837881492816462E-2</v>
      </c>
      <c r="E135" s="24">
        <f>E128/E129</f>
        <v>0.13336774398475343</v>
      </c>
      <c r="F135" s="19"/>
    </row>
    <row r="144" spans="1:7" x14ac:dyDescent="0.2">
      <c r="F144" s="14"/>
      <c r="G144" s="14"/>
    </row>
    <row r="145" spans="1:18" x14ac:dyDescent="0.2">
      <c r="B145" s="71" t="s">
        <v>119</v>
      </c>
      <c r="C145" s="72"/>
      <c r="D145" s="72"/>
      <c r="E145" s="72"/>
      <c r="F145" s="73"/>
      <c r="G145" s="14"/>
    </row>
    <row r="146" spans="1:18" ht="16" x14ac:dyDescent="0.2">
      <c r="A146" s="36" t="s">
        <v>116</v>
      </c>
      <c r="B146" s="67" t="s">
        <v>10</v>
      </c>
      <c r="C146" s="68" t="s">
        <v>9</v>
      </c>
      <c r="D146" s="43" t="s">
        <v>8</v>
      </c>
      <c r="E146" s="67" t="s">
        <v>7</v>
      </c>
      <c r="F146" s="68" t="s">
        <v>6</v>
      </c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x14ac:dyDescent="0.2">
      <c r="A147" s="5" t="s">
        <v>1</v>
      </c>
      <c r="B147" s="8">
        <v>6500</v>
      </c>
      <c r="C147" s="8">
        <v>2159</v>
      </c>
      <c r="D147" s="16">
        <v>1937</v>
      </c>
      <c r="E147" s="3">
        <v>1897</v>
      </c>
      <c r="F147" s="21">
        <f>SUM(B147:E147)</f>
        <v>12493</v>
      </c>
      <c r="G147" s="14"/>
    </row>
    <row r="148" spans="1:18" x14ac:dyDescent="0.2">
      <c r="A148" s="5" t="s">
        <v>14</v>
      </c>
      <c r="B148" s="8">
        <v>4344</v>
      </c>
      <c r="C148" s="8">
        <v>2226</v>
      </c>
      <c r="D148" s="16">
        <v>2485</v>
      </c>
      <c r="E148" s="3">
        <v>3364</v>
      </c>
      <c r="F148" s="21">
        <f>SUM(B148:E148)</f>
        <v>12419</v>
      </c>
      <c r="G148" s="14"/>
    </row>
    <row r="149" spans="1:18" x14ac:dyDescent="0.2">
      <c r="A149" s="5" t="s">
        <v>15</v>
      </c>
      <c r="B149" s="8">
        <v>8731</v>
      </c>
      <c r="C149" s="8">
        <v>5435</v>
      </c>
      <c r="D149" s="16">
        <v>7016</v>
      </c>
      <c r="E149" s="3">
        <v>10469</v>
      </c>
      <c r="F149" s="21">
        <f>SUM(B149:E149)</f>
        <v>31651</v>
      </c>
      <c r="G149" s="14"/>
    </row>
    <row r="150" spans="1:18" x14ac:dyDescent="0.2">
      <c r="A150" s="5" t="s">
        <v>16</v>
      </c>
      <c r="B150" s="8">
        <v>4705</v>
      </c>
      <c r="C150" s="8">
        <v>3568</v>
      </c>
      <c r="D150" s="16">
        <v>5359</v>
      </c>
      <c r="E150" s="3">
        <v>8794</v>
      </c>
      <c r="F150" s="21">
        <f>SUM(B150:E150)</f>
        <v>22426</v>
      </c>
      <c r="G150" s="14"/>
    </row>
    <row r="151" spans="1:18" x14ac:dyDescent="0.2">
      <c r="A151" s="5" t="s">
        <v>17</v>
      </c>
      <c r="B151" s="8">
        <v>2080</v>
      </c>
      <c r="C151" s="8">
        <v>1628</v>
      </c>
      <c r="D151" s="16">
        <v>2914</v>
      </c>
      <c r="E151" s="3">
        <v>5512</v>
      </c>
      <c r="F151" s="21">
        <f>SUM(B151:E151)</f>
        <v>12134</v>
      </c>
      <c r="G151" s="14"/>
    </row>
    <row r="152" spans="1:18" x14ac:dyDescent="0.2">
      <c r="A152" s="70" t="s">
        <v>0</v>
      </c>
      <c r="B152" s="51">
        <f>SUM(B147:B151)</f>
        <v>26360</v>
      </c>
      <c r="C152" s="51">
        <f>SUM(C147:C151)</f>
        <v>15016</v>
      </c>
      <c r="D152" s="51">
        <f>SUM(D147:D151)</f>
        <v>19711</v>
      </c>
      <c r="E152" s="51">
        <f>SUM(E147:E151)</f>
        <v>30036</v>
      </c>
      <c r="F152" s="22">
        <f>SUM(F147:F151)</f>
        <v>91123</v>
      </c>
      <c r="G152" s="14"/>
    </row>
    <row r="153" spans="1:18" x14ac:dyDescent="0.2">
      <c r="A153" s="7"/>
      <c r="B153" s="74" t="s">
        <v>120</v>
      </c>
      <c r="C153" s="75"/>
      <c r="D153" s="75"/>
      <c r="E153" s="76"/>
      <c r="F153" s="69"/>
      <c r="G153" s="14"/>
    </row>
    <row r="154" spans="1:18" ht="16" x14ac:dyDescent="0.2">
      <c r="A154" s="36" t="s">
        <v>116</v>
      </c>
      <c r="B154" s="43" t="s">
        <v>10</v>
      </c>
      <c r="C154" s="42" t="s">
        <v>9</v>
      </c>
      <c r="D154" s="43" t="s">
        <v>8</v>
      </c>
      <c r="E154" s="43" t="s">
        <v>7</v>
      </c>
      <c r="F154" s="14"/>
      <c r="I154" s="14"/>
    </row>
    <row r="155" spans="1:18" x14ac:dyDescent="0.2">
      <c r="A155" s="5" t="s">
        <v>1</v>
      </c>
      <c r="B155" s="4">
        <f>B147/B152</f>
        <v>0.24658573596358119</v>
      </c>
      <c r="C155" s="4">
        <f>C147/C152</f>
        <v>0.14377996803409696</v>
      </c>
      <c r="D155" s="4">
        <f>D147/D152</f>
        <v>9.8270001521992792E-2</v>
      </c>
      <c r="E155" s="4">
        <f>E147/E152</f>
        <v>6.3157544280197098E-2</v>
      </c>
    </row>
    <row r="156" spans="1:18" x14ac:dyDescent="0.2">
      <c r="A156" s="5" t="s">
        <v>14</v>
      </c>
      <c r="B156" s="4">
        <f>B148/B152</f>
        <v>0.16479514415781488</v>
      </c>
      <c r="C156" s="4">
        <f>C148/C152</f>
        <v>0.14824187533297817</v>
      </c>
      <c r="D156" s="4">
        <f>D148/D152</f>
        <v>0.12607173659378013</v>
      </c>
      <c r="E156" s="4">
        <f>E148/E152</f>
        <v>0.11199893461179918</v>
      </c>
    </row>
    <row r="157" spans="1:18" x14ac:dyDescent="0.2">
      <c r="A157" s="5" t="s">
        <v>15</v>
      </c>
      <c r="B157" s="4">
        <f>B149/B152</f>
        <v>0.33122154779969654</v>
      </c>
      <c r="C157" s="4">
        <f>C149/C152</f>
        <v>0.36194725625998936</v>
      </c>
      <c r="D157" s="4">
        <f>D149/D152</f>
        <v>0.35594338186799251</v>
      </c>
      <c r="E157" s="4">
        <f>E149/E152</f>
        <v>0.34854840857637504</v>
      </c>
    </row>
    <row r="158" spans="1:18" x14ac:dyDescent="0.2">
      <c r="A158" s="5" t="s">
        <v>16</v>
      </c>
      <c r="B158" s="4">
        <f>B150/B152</f>
        <v>0.17849013657056145</v>
      </c>
      <c r="C158" s="4">
        <f>C150/C152</f>
        <v>0.23761321257325518</v>
      </c>
      <c r="D158" s="4">
        <f>D150/D152</f>
        <v>0.27187864644107351</v>
      </c>
      <c r="E158" s="4">
        <f>E150/E152</f>
        <v>0.29278199493940604</v>
      </c>
    </row>
    <row r="159" spans="1:18" x14ac:dyDescent="0.2">
      <c r="A159" s="5" t="s">
        <v>17</v>
      </c>
      <c r="B159" s="4">
        <f>B151/B152</f>
        <v>7.8907435508345974E-2</v>
      </c>
      <c r="C159" s="4">
        <f>C151/C152</f>
        <v>0.10841768779968033</v>
      </c>
      <c r="D159" s="4">
        <f>D151/D152</f>
        <v>0.14783623357516107</v>
      </c>
      <c r="E159" s="4">
        <f>E151/E152</f>
        <v>0.18351311759222266</v>
      </c>
    </row>
    <row r="160" spans="1:18" x14ac:dyDescent="0.2">
      <c r="A160" s="10"/>
      <c r="B160" s="9"/>
      <c r="C160" s="9"/>
      <c r="D160" s="9"/>
      <c r="E160" s="9"/>
      <c r="F160" s="9"/>
      <c r="G160" s="9"/>
      <c r="H160" s="9"/>
      <c r="I160" s="9"/>
    </row>
    <row r="161" spans="1:9" x14ac:dyDescent="0.2">
      <c r="A161" s="10"/>
      <c r="B161" s="9"/>
      <c r="C161" s="9"/>
      <c r="D161" s="9"/>
      <c r="E161" s="9"/>
      <c r="F161" s="9"/>
      <c r="G161" s="9"/>
      <c r="H161" s="9"/>
      <c r="I161" s="9"/>
    </row>
    <row r="177" spans="1:6" x14ac:dyDescent="0.2">
      <c r="B177" s="71" t="s">
        <v>117</v>
      </c>
      <c r="C177" s="77"/>
      <c r="D177" s="77"/>
      <c r="E177" s="77"/>
      <c r="F177" s="78"/>
    </row>
    <row r="178" spans="1:6" ht="16" x14ac:dyDescent="0.2">
      <c r="A178" s="36" t="s">
        <v>116</v>
      </c>
      <c r="B178" s="44" t="s">
        <v>10</v>
      </c>
      <c r="C178" s="41" t="s">
        <v>9</v>
      </c>
      <c r="D178" s="42" t="s">
        <v>8</v>
      </c>
      <c r="E178" s="44" t="s">
        <v>7</v>
      </c>
      <c r="F178" s="41" t="s">
        <v>6</v>
      </c>
    </row>
    <row r="179" spans="1:6" x14ac:dyDescent="0.2">
      <c r="A179" s="5" t="s">
        <v>1</v>
      </c>
      <c r="B179" s="8">
        <v>1764</v>
      </c>
      <c r="C179" s="8">
        <v>1245</v>
      </c>
      <c r="D179" s="16">
        <v>1970</v>
      </c>
      <c r="E179" s="3">
        <v>7514</v>
      </c>
      <c r="F179" s="21">
        <f>SUM(B179:E179)</f>
        <v>12493</v>
      </c>
    </row>
    <row r="180" spans="1:6" x14ac:dyDescent="0.2">
      <c r="A180" s="5" t="s">
        <v>14</v>
      </c>
      <c r="B180" s="8">
        <v>974</v>
      </c>
      <c r="C180" s="8">
        <v>813</v>
      </c>
      <c r="D180" s="16">
        <v>1613</v>
      </c>
      <c r="E180" s="3">
        <v>9019</v>
      </c>
      <c r="F180" s="21">
        <f>SUM(B180:E180)</f>
        <v>12419</v>
      </c>
    </row>
    <row r="181" spans="1:6" x14ac:dyDescent="0.2">
      <c r="A181" s="5" t="s">
        <v>15</v>
      </c>
      <c r="B181" s="8">
        <v>1315</v>
      </c>
      <c r="C181" s="8">
        <v>1401</v>
      </c>
      <c r="D181" s="16">
        <v>3279</v>
      </c>
      <c r="E181" s="3">
        <v>25656</v>
      </c>
      <c r="F181" s="21">
        <f>SUM(B181:E181)</f>
        <v>31651</v>
      </c>
    </row>
    <row r="182" spans="1:6" x14ac:dyDescent="0.2">
      <c r="A182" s="5" t="s">
        <v>16</v>
      </c>
      <c r="B182" s="8">
        <v>468</v>
      </c>
      <c r="C182" s="8">
        <v>462</v>
      </c>
      <c r="D182" s="16">
        <v>1405</v>
      </c>
      <c r="E182" s="3">
        <v>20091</v>
      </c>
      <c r="F182" s="21">
        <f>SUM(B182:E182)</f>
        <v>22426</v>
      </c>
    </row>
    <row r="183" spans="1:6" x14ac:dyDescent="0.2">
      <c r="A183" s="5" t="s">
        <v>17</v>
      </c>
      <c r="B183" s="8">
        <v>241</v>
      </c>
      <c r="C183" s="8">
        <v>191</v>
      </c>
      <c r="D183" s="16">
        <v>496</v>
      </c>
      <c r="E183" s="3">
        <v>11206</v>
      </c>
      <c r="F183" s="21">
        <f>SUM(B183:E183)</f>
        <v>12134</v>
      </c>
    </row>
    <row r="184" spans="1:6" x14ac:dyDescent="0.2">
      <c r="A184" s="70" t="s">
        <v>0</v>
      </c>
      <c r="B184" s="51">
        <f>SUM(B179:B183)</f>
        <v>4762</v>
      </c>
      <c r="C184" s="51">
        <f>SUM(C179:C183)</f>
        <v>4112</v>
      </c>
      <c r="D184" s="51">
        <f>SUM(D179:D183)</f>
        <v>8763</v>
      </c>
      <c r="E184" s="51">
        <f>SUM(E179:E183)</f>
        <v>73486</v>
      </c>
      <c r="F184" s="22">
        <f>SUM(F179:F183)</f>
        <v>91123</v>
      </c>
    </row>
    <row r="185" spans="1:6" x14ac:dyDescent="0.2">
      <c r="A185" s="7"/>
      <c r="B185" s="74" t="s">
        <v>118</v>
      </c>
      <c r="C185" s="75"/>
      <c r="D185" s="75"/>
      <c r="E185" s="76"/>
      <c r="F185" s="69"/>
    </row>
    <row r="186" spans="1:6" x14ac:dyDescent="0.2">
      <c r="A186" s="70" t="s">
        <v>116</v>
      </c>
      <c r="B186" s="43" t="s">
        <v>10</v>
      </c>
      <c r="C186" s="42" t="s">
        <v>9</v>
      </c>
      <c r="D186" s="43" t="s">
        <v>8</v>
      </c>
      <c r="E186" s="43" t="s">
        <v>7</v>
      </c>
      <c r="F186" s="14"/>
    </row>
    <row r="187" spans="1:6" x14ac:dyDescent="0.2">
      <c r="A187" s="5" t="s">
        <v>1</v>
      </c>
      <c r="B187" s="4">
        <f>B179/B184</f>
        <v>0.37043259134817302</v>
      </c>
      <c r="C187" s="4">
        <f>C179/C184</f>
        <v>0.30277237354085601</v>
      </c>
      <c r="D187" s="4">
        <f>D179/D184</f>
        <v>0.22480885541481227</v>
      </c>
      <c r="E187" s="4">
        <f>E179/E184</f>
        <v>0.10225076885393136</v>
      </c>
    </row>
    <row r="188" spans="1:6" x14ac:dyDescent="0.2">
      <c r="A188" s="5" t="s">
        <v>14</v>
      </c>
      <c r="B188" s="4">
        <f>B180/B184</f>
        <v>0.20453590928181437</v>
      </c>
      <c r="C188" s="4">
        <f>C180/C184</f>
        <v>0.19771400778210116</v>
      </c>
      <c r="D188" s="4">
        <f>D180/D184</f>
        <v>0.1840693826315189</v>
      </c>
      <c r="E188" s="4">
        <f>E180/E184</f>
        <v>0.12273086029992107</v>
      </c>
    </row>
    <row r="189" spans="1:6" x14ac:dyDescent="0.2">
      <c r="A189" s="5" t="s">
        <v>15</v>
      </c>
      <c r="B189" s="4">
        <f>B181/B184</f>
        <v>0.27614447711045781</v>
      </c>
      <c r="C189" s="4">
        <f>C181/C184</f>
        <v>0.34071011673151752</v>
      </c>
      <c r="D189" s="4">
        <f>D181/D184</f>
        <v>0.37418692228688805</v>
      </c>
      <c r="E189" s="4">
        <f>E181/E184</f>
        <v>0.3491277250088452</v>
      </c>
    </row>
    <row r="190" spans="1:6" x14ac:dyDescent="0.2">
      <c r="A190" s="5" t="s">
        <v>16</v>
      </c>
      <c r="B190" s="4">
        <f>B182/B184</f>
        <v>9.8278034439311213E-2</v>
      </c>
      <c r="C190" s="4">
        <f>C182/C184</f>
        <v>0.11235408560311284</v>
      </c>
      <c r="D190" s="4">
        <f>D182/D184</f>
        <v>0.16033321921716306</v>
      </c>
      <c r="E190" s="4">
        <f>E182/E184</f>
        <v>0.27339901477832512</v>
      </c>
    </row>
    <row r="191" spans="1:6" x14ac:dyDescent="0.2">
      <c r="A191" s="5" t="s">
        <v>17</v>
      </c>
      <c r="B191" s="4">
        <f>B183/B184</f>
        <v>5.0608987820243596E-2</v>
      </c>
      <c r="C191" s="4">
        <f>C183/C184</f>
        <v>4.6449416342412453E-2</v>
      </c>
      <c r="D191" s="4">
        <f>D183/D184</f>
        <v>5.6601620449617709E-2</v>
      </c>
      <c r="E191" s="4">
        <f>E183/E184</f>
        <v>0.15249163105897723</v>
      </c>
    </row>
  </sheetData>
  <mergeCells count="4">
    <mergeCell ref="B145:F145"/>
    <mergeCell ref="B153:E153"/>
    <mergeCell ref="B177:F177"/>
    <mergeCell ref="B185:E185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24B0-A060-48ED-BE2C-E397C8BEAB86}">
  <dimension ref="A1:F11"/>
  <sheetViews>
    <sheetView workbookViewId="0">
      <selection activeCell="A13" sqref="A13"/>
    </sheetView>
  </sheetViews>
  <sheetFormatPr baseColWidth="10" defaultColWidth="8.83203125" defaultRowHeight="15" x14ac:dyDescent="0.2"/>
  <cols>
    <col min="1" max="1" width="39.5" customWidth="1"/>
    <col min="2" max="2" width="10.33203125" style="57" customWidth="1"/>
    <col min="3" max="3" width="17" style="57" customWidth="1"/>
    <col min="4" max="4" width="22.83203125" customWidth="1"/>
    <col min="5" max="5" width="23.33203125" style="57" customWidth="1"/>
    <col min="6" max="6" width="23.33203125" customWidth="1"/>
  </cols>
  <sheetData>
    <row r="1" spans="1:6" s="53" customFormat="1" ht="32" x14ac:dyDescent="0.2">
      <c r="A1" s="53" t="s">
        <v>31</v>
      </c>
      <c r="B1" s="54" t="s">
        <v>32</v>
      </c>
      <c r="C1" s="54" t="s">
        <v>33</v>
      </c>
      <c r="D1" s="53" t="s">
        <v>34</v>
      </c>
      <c r="E1" s="54" t="s">
        <v>35</v>
      </c>
      <c r="F1" s="53" t="s">
        <v>36</v>
      </c>
    </row>
    <row r="2" spans="1:6" x14ac:dyDescent="0.2">
      <c r="A2" t="s">
        <v>37</v>
      </c>
      <c r="B2" s="58">
        <v>12493</v>
      </c>
      <c r="C2" s="58">
        <v>5264967</v>
      </c>
      <c r="D2" s="55">
        <f>C2/$C$7</f>
        <v>0.10611333753449385</v>
      </c>
      <c r="E2" s="58">
        <v>2459025</v>
      </c>
      <c r="F2" s="55">
        <f>E2/$E$7</f>
        <v>0.30542193567971337</v>
      </c>
    </row>
    <row r="3" spans="1:6" x14ac:dyDescent="0.2">
      <c r="A3" t="s">
        <v>38</v>
      </c>
      <c r="B3" s="58">
        <v>12419</v>
      </c>
      <c r="C3" s="58">
        <v>7440326</v>
      </c>
      <c r="D3" s="55">
        <f>C3/$C$7</f>
        <v>0.14995684193360956</v>
      </c>
      <c r="E3" s="58">
        <v>1800916</v>
      </c>
      <c r="F3" s="55">
        <f t="shared" ref="F3:F6" si="0">E3/$E$7</f>
        <v>0.22368184573827704</v>
      </c>
    </row>
    <row r="4" spans="1:6" x14ac:dyDescent="0.2">
      <c r="A4" t="s">
        <v>39</v>
      </c>
      <c r="B4" s="58">
        <v>31651</v>
      </c>
      <c r="C4" s="58">
        <v>18506052</v>
      </c>
      <c r="D4" s="55">
        <f>C4/$C$7</f>
        <v>0.37298219386881154</v>
      </c>
      <c r="E4" s="58">
        <v>2664863</v>
      </c>
      <c r="F4" s="55">
        <f t="shared" si="0"/>
        <v>0.33098793862658904</v>
      </c>
    </row>
    <row r="5" spans="1:6" x14ac:dyDescent="0.2">
      <c r="A5" t="s">
        <v>40</v>
      </c>
      <c r="B5" s="58">
        <v>22426</v>
      </c>
      <c r="C5" s="58">
        <v>12346931</v>
      </c>
      <c r="D5" s="55">
        <f>C5/$C$7</f>
        <v>0.24884753441343616</v>
      </c>
      <c r="E5" s="58">
        <v>929253</v>
      </c>
      <c r="F5" s="55">
        <f t="shared" si="0"/>
        <v>0.11541739103757818</v>
      </c>
    </row>
    <row r="6" spans="1:6" x14ac:dyDescent="0.2">
      <c r="A6" t="s">
        <v>41</v>
      </c>
      <c r="B6" s="58">
        <v>12134</v>
      </c>
      <c r="C6" s="58">
        <v>6058173</v>
      </c>
      <c r="D6" s="55">
        <f>C6/$C$7</f>
        <v>0.12210009224964891</v>
      </c>
      <c r="E6" s="58">
        <v>197182</v>
      </c>
      <c r="F6" s="55">
        <f t="shared" si="0"/>
        <v>2.4490888917842336E-2</v>
      </c>
    </row>
    <row r="7" spans="1:6" x14ac:dyDescent="0.2">
      <c r="A7" t="s">
        <v>42</v>
      </c>
      <c r="B7" s="58">
        <f>SUM(B2:B6)</f>
        <v>91123</v>
      </c>
      <c r="C7" s="58">
        <f>SUM(C2:C6)</f>
        <v>49616449</v>
      </c>
      <c r="D7" s="56">
        <f>SUM(D2:D6)</f>
        <v>1</v>
      </c>
      <c r="E7" s="58">
        <f>SUM(E2:E6)</f>
        <v>8051239</v>
      </c>
      <c r="F7" s="56">
        <f>SUM(F2:F6)</f>
        <v>1</v>
      </c>
    </row>
    <row r="8" spans="1:6" x14ac:dyDescent="0.2">
      <c r="B8" s="59"/>
      <c r="C8" s="59"/>
    </row>
    <row r="9" spans="1:6" x14ac:dyDescent="0.2">
      <c r="B9" s="59"/>
      <c r="C9" s="59"/>
    </row>
    <row r="10" spans="1:6" x14ac:dyDescent="0.2">
      <c r="B10" s="59"/>
      <c r="C10" s="59"/>
      <c r="E10" s="60"/>
    </row>
    <row r="11" spans="1:6" x14ac:dyDescent="0.2">
      <c r="B11" s="6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8C91-87C3-4AB9-8C03-41C3085AED12}">
  <dimension ref="A1:P53"/>
  <sheetViews>
    <sheetView workbookViewId="0">
      <pane ySplit="1" topLeftCell="A2" activePane="bottomLeft" state="frozen"/>
      <selection pane="bottomLeft" activeCell="A17" sqref="A17"/>
    </sheetView>
  </sheetViews>
  <sheetFormatPr baseColWidth="10" defaultColWidth="8.83203125" defaultRowHeight="15" x14ac:dyDescent="0.2"/>
  <cols>
    <col min="1" max="1" width="10" style="2" customWidth="1"/>
    <col min="2" max="2" width="14.6640625" style="2" customWidth="1"/>
    <col min="3" max="3" width="7.83203125" style="2" customWidth="1"/>
    <col min="4" max="4" width="16.33203125" style="62" customWidth="1"/>
    <col min="5" max="5" width="16.5" style="62" customWidth="1"/>
    <col min="6" max="6" width="23.33203125" style="62" customWidth="1"/>
    <col min="7" max="7" width="20.1640625" style="62" customWidth="1"/>
    <col min="8" max="8" width="23.33203125" style="62" customWidth="1"/>
    <col min="9" max="9" width="22.83203125" style="62" customWidth="1"/>
    <col min="10" max="10" width="19.83203125" style="62" customWidth="1"/>
    <col min="11" max="11" width="15.1640625" style="62" customWidth="1"/>
    <col min="12" max="12" width="23.33203125" style="56" customWidth="1"/>
    <col min="13" max="13" width="20.6640625" style="56" customWidth="1"/>
    <col min="14" max="14" width="23.33203125" style="56" customWidth="1"/>
    <col min="15" max="15" width="23.1640625" style="56" customWidth="1"/>
    <col min="16" max="16" width="20.33203125" style="56" customWidth="1"/>
  </cols>
  <sheetData>
    <row r="1" spans="1:16" s="63" customFormat="1" ht="29" customHeight="1" x14ac:dyDescent="0.2">
      <c r="A1" s="63" t="s">
        <v>115</v>
      </c>
      <c r="B1" s="65" t="s">
        <v>100</v>
      </c>
      <c r="C1" s="65" t="s">
        <v>114</v>
      </c>
      <c r="D1" s="64" t="s">
        <v>101</v>
      </c>
      <c r="E1" s="64" t="s">
        <v>33</v>
      </c>
      <c r="F1" s="64" t="s">
        <v>102</v>
      </c>
      <c r="G1" s="64" t="s">
        <v>103</v>
      </c>
      <c r="H1" s="64" t="s">
        <v>105</v>
      </c>
      <c r="I1" s="64" t="s">
        <v>106</v>
      </c>
      <c r="J1" s="64" t="s">
        <v>107</v>
      </c>
      <c r="K1" s="64" t="s">
        <v>104</v>
      </c>
      <c r="L1" s="65" t="s">
        <v>108</v>
      </c>
      <c r="M1" s="65" t="s">
        <v>109</v>
      </c>
      <c r="N1" s="65" t="s">
        <v>110</v>
      </c>
      <c r="O1" s="65" t="s">
        <v>111</v>
      </c>
      <c r="P1" s="65" t="s">
        <v>112</v>
      </c>
    </row>
    <row r="2" spans="1:16" x14ac:dyDescent="0.2">
      <c r="A2" s="2" t="s">
        <v>97</v>
      </c>
      <c r="B2" s="56">
        <f t="shared" ref="B2:B48" si="0">D2/E2</f>
        <v>0.29621788165124779</v>
      </c>
      <c r="C2" s="66">
        <v>1</v>
      </c>
      <c r="D2" s="62">
        <v>35956.999999999993</v>
      </c>
      <c r="E2" s="62">
        <v>121386.99999999991</v>
      </c>
      <c r="F2" s="62">
        <v>225</v>
      </c>
      <c r="G2" s="62">
        <v>129</v>
      </c>
      <c r="H2" s="62">
        <v>75</v>
      </c>
      <c r="I2" s="62">
        <v>22</v>
      </c>
      <c r="J2" s="62">
        <v>13</v>
      </c>
      <c r="K2" s="62">
        <v>464</v>
      </c>
      <c r="L2" s="56">
        <f t="shared" ref="L2:L48" si="1">F2/K2</f>
        <v>0.48491379310344829</v>
      </c>
      <c r="M2" s="56">
        <f t="shared" ref="M2:M48" si="2">G2/K2</f>
        <v>0.27801724137931033</v>
      </c>
      <c r="N2" s="56">
        <f t="shared" ref="N2:N48" si="3">H2/K2</f>
        <v>0.16163793103448276</v>
      </c>
      <c r="O2" s="56">
        <f t="shared" ref="O2:O48" si="4">I2/K2</f>
        <v>4.7413793103448273E-2</v>
      </c>
      <c r="P2" s="56">
        <f t="shared" ref="P2:P48" si="5">J2/K2</f>
        <v>2.8017241379310345E-2</v>
      </c>
    </row>
    <row r="3" spans="1:16" x14ac:dyDescent="0.2">
      <c r="A3" s="2" t="s">
        <v>66</v>
      </c>
      <c r="B3" s="56">
        <f t="shared" si="0"/>
        <v>0.16740195879660769</v>
      </c>
      <c r="C3" s="61">
        <v>25</v>
      </c>
      <c r="D3" s="62">
        <v>123850.99999999984</v>
      </c>
      <c r="E3" s="62">
        <v>739842.00000000012</v>
      </c>
      <c r="F3" s="62">
        <v>114</v>
      </c>
      <c r="G3" s="62">
        <v>278</v>
      </c>
      <c r="H3" s="62">
        <v>634</v>
      </c>
      <c r="I3" s="62">
        <v>244</v>
      </c>
      <c r="J3" s="62">
        <v>64</v>
      </c>
      <c r="K3" s="62">
        <v>1334</v>
      </c>
      <c r="L3" s="56">
        <f t="shared" si="1"/>
        <v>8.5457271364317841E-2</v>
      </c>
      <c r="M3" s="56">
        <f t="shared" si="2"/>
        <v>0.20839580209895053</v>
      </c>
      <c r="N3" s="56">
        <f t="shared" si="3"/>
        <v>0.4752623688155922</v>
      </c>
      <c r="O3" s="56">
        <f t="shared" si="4"/>
        <v>0.18290854572713644</v>
      </c>
      <c r="P3" s="56">
        <f t="shared" si="5"/>
        <v>4.7976011994002997E-2</v>
      </c>
    </row>
    <row r="4" spans="1:16" x14ac:dyDescent="0.2">
      <c r="A4" s="2" t="s">
        <v>59</v>
      </c>
      <c r="B4" s="56">
        <f t="shared" si="0"/>
        <v>0.18074418736039691</v>
      </c>
      <c r="C4" s="61">
        <v>19</v>
      </c>
      <c r="D4" s="62">
        <v>89577.000000000073</v>
      </c>
      <c r="E4" s="62">
        <v>495601</v>
      </c>
      <c r="F4" s="62">
        <v>133</v>
      </c>
      <c r="G4" s="62">
        <v>233</v>
      </c>
      <c r="H4" s="62">
        <v>462</v>
      </c>
      <c r="I4" s="62">
        <v>119</v>
      </c>
      <c r="J4" s="62">
        <v>103</v>
      </c>
      <c r="K4" s="62">
        <v>1050</v>
      </c>
      <c r="L4" s="56">
        <f t="shared" si="1"/>
        <v>0.12666666666666668</v>
      </c>
      <c r="M4" s="56">
        <f t="shared" si="2"/>
        <v>0.22190476190476191</v>
      </c>
      <c r="N4" s="56">
        <f t="shared" si="3"/>
        <v>0.44</v>
      </c>
      <c r="O4" s="56">
        <f t="shared" si="4"/>
        <v>0.11333333333333333</v>
      </c>
      <c r="P4" s="56">
        <f t="shared" si="5"/>
        <v>9.8095238095238096E-2</v>
      </c>
    </row>
    <row r="5" spans="1:16" x14ac:dyDescent="0.2">
      <c r="A5" s="2" t="s">
        <v>88</v>
      </c>
      <c r="B5" s="56">
        <f t="shared" si="0"/>
        <v>0.25889894879808445</v>
      </c>
      <c r="C5" s="61">
        <v>3</v>
      </c>
      <c r="D5" s="62">
        <v>279832.99999999994</v>
      </c>
      <c r="E5" s="62">
        <v>1080858</v>
      </c>
      <c r="F5" s="62">
        <v>678</v>
      </c>
      <c r="G5" s="62">
        <v>508</v>
      </c>
      <c r="H5" s="62">
        <v>532</v>
      </c>
      <c r="I5" s="62">
        <v>146</v>
      </c>
      <c r="J5" s="62">
        <v>35</v>
      </c>
      <c r="K5" s="62">
        <v>1899</v>
      </c>
      <c r="L5" s="56">
        <f t="shared" si="1"/>
        <v>0.35703001579778831</v>
      </c>
      <c r="M5" s="56">
        <f t="shared" si="2"/>
        <v>0.26750921537651395</v>
      </c>
      <c r="N5" s="56">
        <f t="shared" si="3"/>
        <v>0.28014744602422326</v>
      </c>
      <c r="O5" s="56">
        <f t="shared" si="4"/>
        <v>7.6882569773565029E-2</v>
      </c>
      <c r="P5" s="56">
        <f t="shared" si="5"/>
        <v>1.8430753027909426E-2</v>
      </c>
    </row>
    <row r="6" spans="1:16" x14ac:dyDescent="0.2">
      <c r="A6" s="2" t="s">
        <v>61</v>
      </c>
      <c r="B6" s="56">
        <f t="shared" si="0"/>
        <v>0.13329560188019393</v>
      </c>
      <c r="C6" s="61">
        <v>39</v>
      </c>
      <c r="D6" s="62">
        <v>821951.99999999895</v>
      </c>
      <c r="E6" s="62">
        <v>6166384.9999999953</v>
      </c>
      <c r="F6" s="62">
        <v>1338</v>
      </c>
      <c r="G6" s="62">
        <v>822</v>
      </c>
      <c r="H6" s="62">
        <v>3410</v>
      </c>
      <c r="I6" s="62">
        <v>2907</v>
      </c>
      <c r="J6" s="62">
        <v>1367</v>
      </c>
      <c r="K6" s="62">
        <v>9844</v>
      </c>
      <c r="L6" s="56">
        <f t="shared" si="1"/>
        <v>0.13592035757822024</v>
      </c>
      <c r="M6" s="56">
        <f t="shared" si="2"/>
        <v>8.35026412027631E-2</v>
      </c>
      <c r="N6" s="56">
        <f t="shared" si="3"/>
        <v>0.34640390085331169</v>
      </c>
      <c r="O6" s="56">
        <f t="shared" si="4"/>
        <v>0.29530678585940673</v>
      </c>
      <c r="P6" s="56">
        <f t="shared" si="5"/>
        <v>0.13886631450629824</v>
      </c>
    </row>
    <row r="7" spans="1:16" x14ac:dyDescent="0.2">
      <c r="A7" s="2" t="s">
        <v>87</v>
      </c>
      <c r="B7" s="56">
        <f t="shared" si="0"/>
        <v>0.23399473546480296</v>
      </c>
      <c r="C7" s="61">
        <v>6</v>
      </c>
      <c r="D7" s="62">
        <v>212813.99999999988</v>
      </c>
      <c r="E7" s="62">
        <v>909481.99999999988</v>
      </c>
      <c r="F7" s="62">
        <v>450</v>
      </c>
      <c r="G7" s="62">
        <v>388</v>
      </c>
      <c r="H7" s="62">
        <v>575</v>
      </c>
      <c r="I7" s="62">
        <v>297</v>
      </c>
      <c r="J7" s="62">
        <v>170</v>
      </c>
      <c r="K7" s="62">
        <v>1880</v>
      </c>
      <c r="L7" s="56">
        <f t="shared" si="1"/>
        <v>0.23936170212765959</v>
      </c>
      <c r="M7" s="56">
        <f t="shared" si="2"/>
        <v>0.20638297872340425</v>
      </c>
      <c r="N7" s="56">
        <f t="shared" si="3"/>
        <v>0.30585106382978722</v>
      </c>
      <c r="O7" s="56">
        <f t="shared" si="4"/>
        <v>0.15797872340425531</v>
      </c>
      <c r="P7" s="56">
        <f t="shared" si="5"/>
        <v>9.0425531914893623E-2</v>
      </c>
    </row>
    <row r="8" spans="1:16" x14ac:dyDescent="0.2">
      <c r="A8" s="2" t="s">
        <v>76</v>
      </c>
      <c r="B8" s="56">
        <f t="shared" si="0"/>
        <v>9.7807041242445159E-2</v>
      </c>
      <c r="C8" s="61">
        <v>48</v>
      </c>
      <c r="D8" s="62">
        <v>50684.000000000036</v>
      </c>
      <c r="E8" s="62">
        <v>518203.99999999983</v>
      </c>
      <c r="F8" s="62">
        <v>35</v>
      </c>
      <c r="G8" s="62">
        <v>51</v>
      </c>
      <c r="H8" s="62">
        <v>233</v>
      </c>
      <c r="I8" s="62">
        <v>333</v>
      </c>
      <c r="J8" s="62">
        <v>361</v>
      </c>
      <c r="K8" s="62">
        <v>1013</v>
      </c>
      <c r="L8" s="56">
        <f t="shared" si="1"/>
        <v>3.4550839091806514E-2</v>
      </c>
      <c r="M8" s="56">
        <f t="shared" si="2"/>
        <v>5.0345508390918066E-2</v>
      </c>
      <c r="N8" s="56">
        <f t="shared" si="3"/>
        <v>0.23000987166831194</v>
      </c>
      <c r="O8" s="56">
        <f t="shared" si="4"/>
        <v>0.32872655478775914</v>
      </c>
      <c r="P8" s="56">
        <f t="shared" si="5"/>
        <v>0.35636722606120436</v>
      </c>
    </row>
    <row r="9" spans="1:16" x14ac:dyDescent="0.2">
      <c r="A9" s="2" t="s">
        <v>99</v>
      </c>
      <c r="B9" s="56">
        <f t="shared" si="0"/>
        <v>0.27571852856574913</v>
      </c>
      <c r="C9" s="61">
        <v>2</v>
      </c>
      <c r="D9" s="62">
        <v>23579.999999999996</v>
      </c>
      <c r="E9" s="62">
        <v>85522</v>
      </c>
      <c r="F9" s="62">
        <v>57</v>
      </c>
      <c r="G9" s="62">
        <v>56</v>
      </c>
      <c r="H9" s="62">
        <v>53</v>
      </c>
      <c r="I9" s="62">
        <v>32</v>
      </c>
      <c r="J9" s="62">
        <v>18</v>
      </c>
      <c r="K9" s="62">
        <v>216</v>
      </c>
      <c r="L9" s="56">
        <f t="shared" si="1"/>
        <v>0.2638888888888889</v>
      </c>
      <c r="M9" s="56">
        <f t="shared" si="2"/>
        <v>0.25925925925925924</v>
      </c>
      <c r="N9" s="56">
        <f t="shared" si="3"/>
        <v>0.24537037037037038</v>
      </c>
      <c r="O9" s="56">
        <f t="shared" si="4"/>
        <v>0.14814814814814814</v>
      </c>
      <c r="P9" s="56">
        <f t="shared" si="5"/>
        <v>8.3333333333333329E-2</v>
      </c>
    </row>
    <row r="10" spans="1:16" x14ac:dyDescent="0.2">
      <c r="A10" s="2" t="s">
        <v>81</v>
      </c>
      <c r="B10" s="56">
        <f t="shared" si="0"/>
        <v>0.17691317618504748</v>
      </c>
      <c r="C10" s="61">
        <v>21</v>
      </c>
      <c r="D10" s="62">
        <v>24053.999999999993</v>
      </c>
      <c r="E10" s="62">
        <v>135965.00000000006</v>
      </c>
      <c r="F10" s="62">
        <v>32</v>
      </c>
      <c r="G10" s="62">
        <v>39</v>
      </c>
      <c r="H10" s="62">
        <v>104</v>
      </c>
      <c r="I10" s="62">
        <v>31</v>
      </c>
      <c r="J10" s="62">
        <v>10</v>
      </c>
      <c r="K10" s="62">
        <v>216</v>
      </c>
      <c r="L10" s="56">
        <f t="shared" si="1"/>
        <v>0.14814814814814814</v>
      </c>
      <c r="M10" s="56">
        <f t="shared" si="2"/>
        <v>0.18055555555555555</v>
      </c>
      <c r="N10" s="56">
        <f t="shared" si="3"/>
        <v>0.48148148148148145</v>
      </c>
      <c r="O10" s="56">
        <f t="shared" si="4"/>
        <v>0.14351851851851852</v>
      </c>
      <c r="P10" s="56">
        <f t="shared" si="5"/>
        <v>4.6296296296296294E-2</v>
      </c>
    </row>
    <row r="11" spans="1:16" x14ac:dyDescent="0.2">
      <c r="A11" s="2" t="s">
        <v>89</v>
      </c>
      <c r="B11" s="56">
        <f t="shared" si="0"/>
        <v>0.21701522267930209</v>
      </c>
      <c r="C11" s="61">
        <v>9</v>
      </c>
      <c r="D11" s="62">
        <v>611840.99999999988</v>
      </c>
      <c r="E11" s="62">
        <v>2819346.0000000009</v>
      </c>
      <c r="F11" s="62">
        <v>943</v>
      </c>
      <c r="G11" s="62">
        <v>870</v>
      </c>
      <c r="H11" s="62">
        <v>1271</v>
      </c>
      <c r="I11" s="62">
        <v>473</v>
      </c>
      <c r="J11" s="62">
        <v>196</v>
      </c>
      <c r="K11" s="62">
        <v>3753</v>
      </c>
      <c r="L11" s="56">
        <f t="shared" si="1"/>
        <v>0.251265654143352</v>
      </c>
      <c r="M11" s="56">
        <f t="shared" si="2"/>
        <v>0.23181454836131096</v>
      </c>
      <c r="N11" s="56">
        <f t="shared" si="3"/>
        <v>0.33866240341060483</v>
      </c>
      <c r="O11" s="56">
        <f t="shared" si="4"/>
        <v>0.12603250732747134</v>
      </c>
      <c r="P11" s="56">
        <f t="shared" si="5"/>
        <v>5.2224886757260856E-2</v>
      </c>
    </row>
    <row r="12" spans="1:16" x14ac:dyDescent="0.2">
      <c r="A12" s="2" t="s">
        <v>55</v>
      </c>
      <c r="B12" s="56">
        <f t="shared" si="0"/>
        <v>0.14259510711783097</v>
      </c>
      <c r="C12" s="61">
        <v>36</v>
      </c>
      <c r="D12" s="62">
        <v>251723.00000000003</v>
      </c>
      <c r="E12" s="62">
        <v>1765299.0000000009</v>
      </c>
      <c r="F12" s="62">
        <v>142</v>
      </c>
      <c r="G12" s="62">
        <v>285</v>
      </c>
      <c r="H12" s="62">
        <v>1001</v>
      </c>
      <c r="I12" s="62">
        <v>598</v>
      </c>
      <c r="J12" s="62">
        <v>235</v>
      </c>
      <c r="K12" s="62">
        <v>2261</v>
      </c>
      <c r="L12" s="56">
        <f t="shared" si="1"/>
        <v>6.2804068996019466E-2</v>
      </c>
      <c r="M12" s="56">
        <f t="shared" si="2"/>
        <v>0.12605042016806722</v>
      </c>
      <c r="N12" s="56">
        <f t="shared" si="3"/>
        <v>0.44272445820433437</v>
      </c>
      <c r="O12" s="56">
        <f t="shared" si="4"/>
        <v>0.26448474126492705</v>
      </c>
      <c r="P12" s="56">
        <f t="shared" si="5"/>
        <v>0.10393631136665192</v>
      </c>
    </row>
    <row r="13" spans="1:16" x14ac:dyDescent="0.2">
      <c r="A13" s="2" t="s">
        <v>94</v>
      </c>
      <c r="B13" s="56">
        <f t="shared" si="0"/>
        <v>0.18928052715754243</v>
      </c>
      <c r="C13" s="61">
        <v>15</v>
      </c>
      <c r="D13" s="62">
        <v>33492.999999999978</v>
      </c>
      <c r="E13" s="62">
        <v>176949.00000000003</v>
      </c>
      <c r="F13" s="62">
        <v>38</v>
      </c>
      <c r="G13" s="62">
        <v>61</v>
      </c>
      <c r="H13" s="62">
        <v>137</v>
      </c>
      <c r="I13" s="62">
        <v>36</v>
      </c>
      <c r="J13" s="62">
        <v>10</v>
      </c>
      <c r="K13" s="62">
        <v>282</v>
      </c>
      <c r="L13" s="56">
        <f t="shared" si="1"/>
        <v>0.13475177304964539</v>
      </c>
      <c r="M13" s="56">
        <f t="shared" si="2"/>
        <v>0.21631205673758866</v>
      </c>
      <c r="N13" s="56">
        <f t="shared" si="3"/>
        <v>0.48581560283687941</v>
      </c>
      <c r="O13" s="56">
        <f t="shared" si="4"/>
        <v>0.1276595744680851</v>
      </c>
      <c r="P13" s="56">
        <f t="shared" si="5"/>
        <v>3.5460992907801421E-2</v>
      </c>
    </row>
    <row r="14" spans="1:16" x14ac:dyDescent="0.2">
      <c r="A14" s="2" t="s">
        <v>68</v>
      </c>
      <c r="B14" s="56">
        <f t="shared" si="0"/>
        <v>0.10280724193441684</v>
      </c>
      <c r="C14" s="61">
        <v>47</v>
      </c>
      <c r="D14" s="62">
        <v>51281.999999999993</v>
      </c>
      <c r="E14" s="62">
        <v>498816.99999999988</v>
      </c>
      <c r="F14" s="62">
        <v>27</v>
      </c>
      <c r="G14" s="62">
        <v>68</v>
      </c>
      <c r="H14" s="62">
        <v>361</v>
      </c>
      <c r="I14" s="62">
        <v>522</v>
      </c>
      <c r="J14" s="62">
        <v>307</v>
      </c>
      <c r="K14" s="62">
        <v>1285</v>
      </c>
      <c r="L14" s="56">
        <f t="shared" si="1"/>
        <v>2.1011673151750974E-2</v>
      </c>
      <c r="M14" s="56">
        <f t="shared" si="2"/>
        <v>5.291828793774319E-2</v>
      </c>
      <c r="N14" s="56">
        <f t="shared" si="3"/>
        <v>0.28093385214007782</v>
      </c>
      <c r="O14" s="56">
        <f t="shared" si="4"/>
        <v>0.40622568093385214</v>
      </c>
      <c r="P14" s="56">
        <f t="shared" si="5"/>
        <v>0.23891050583657589</v>
      </c>
    </row>
    <row r="15" spans="1:16" x14ac:dyDescent="0.2">
      <c r="A15" s="2" t="s">
        <v>52</v>
      </c>
      <c r="B15" s="56">
        <f t="shared" si="0"/>
        <v>3.0997304582210262E-2</v>
      </c>
      <c r="C15" s="61">
        <v>49</v>
      </c>
      <c r="D15" s="62">
        <v>9131</v>
      </c>
      <c r="E15" s="62">
        <v>294573.99999999983</v>
      </c>
      <c r="F15" s="62">
        <v>6</v>
      </c>
      <c r="G15" s="62">
        <v>5</v>
      </c>
      <c r="H15" s="62">
        <v>20</v>
      </c>
      <c r="I15" s="62">
        <v>127</v>
      </c>
      <c r="J15" s="62">
        <v>494</v>
      </c>
      <c r="K15" s="62">
        <v>652</v>
      </c>
      <c r="L15" s="56">
        <f t="shared" si="1"/>
        <v>9.202453987730062E-3</v>
      </c>
      <c r="M15" s="56">
        <f t="shared" si="2"/>
        <v>7.6687116564417178E-3</v>
      </c>
      <c r="N15" s="56">
        <f t="shared" si="3"/>
        <v>3.0674846625766871E-2</v>
      </c>
      <c r="O15" s="56">
        <f t="shared" si="4"/>
        <v>0.19478527607361965</v>
      </c>
      <c r="P15" s="56">
        <f t="shared" si="5"/>
        <v>0.75766871165644167</v>
      </c>
    </row>
    <row r="16" spans="1:16" x14ac:dyDescent="0.2">
      <c r="A16" s="2" t="s">
        <v>71</v>
      </c>
      <c r="B16" s="56">
        <f t="shared" si="0"/>
        <v>0.16650337511660968</v>
      </c>
      <c r="C16" s="61">
        <v>26</v>
      </c>
      <c r="D16" s="62">
        <v>326804.00000000012</v>
      </c>
      <c r="E16" s="62">
        <v>1962746.9999999991</v>
      </c>
      <c r="F16" s="62">
        <v>459</v>
      </c>
      <c r="G16" s="62">
        <v>490</v>
      </c>
      <c r="H16" s="62">
        <v>1526</v>
      </c>
      <c r="I16" s="62">
        <v>1086</v>
      </c>
      <c r="J16" s="62">
        <v>468</v>
      </c>
      <c r="K16" s="62">
        <v>4029</v>
      </c>
      <c r="L16" s="56">
        <f t="shared" si="1"/>
        <v>0.11392405063291139</v>
      </c>
      <c r="M16" s="56">
        <f t="shared" si="2"/>
        <v>0.12161826756018863</v>
      </c>
      <c r="N16" s="56">
        <f t="shared" si="3"/>
        <v>0.37875403325887319</v>
      </c>
      <c r="O16" s="56">
        <f t="shared" si="4"/>
        <v>0.2695457930007446</v>
      </c>
      <c r="P16" s="56">
        <f t="shared" si="5"/>
        <v>0.11615785554728221</v>
      </c>
    </row>
    <row r="17" spans="1:16" x14ac:dyDescent="0.2">
      <c r="A17" s="2" t="s">
        <v>50</v>
      </c>
      <c r="B17" s="56">
        <f t="shared" si="0"/>
        <v>0.1320451040216058</v>
      </c>
      <c r="C17" s="61">
        <v>40</v>
      </c>
      <c r="D17" s="62">
        <v>137584.00000000012</v>
      </c>
      <c r="E17" s="62">
        <v>1041947.0000000001</v>
      </c>
      <c r="F17" s="62">
        <v>114</v>
      </c>
      <c r="G17" s="62">
        <v>152</v>
      </c>
      <c r="H17" s="62">
        <v>613</v>
      </c>
      <c r="I17" s="62">
        <v>596</v>
      </c>
      <c r="J17" s="62">
        <v>361</v>
      </c>
      <c r="K17" s="62">
        <v>1836</v>
      </c>
      <c r="L17" s="56">
        <f t="shared" si="1"/>
        <v>6.2091503267973858E-2</v>
      </c>
      <c r="M17" s="56">
        <f t="shared" si="2"/>
        <v>8.2788671023965144E-2</v>
      </c>
      <c r="N17" s="56">
        <f t="shared" si="3"/>
        <v>0.33387799564270154</v>
      </c>
      <c r="O17" s="56">
        <f t="shared" si="4"/>
        <v>0.32461873638344224</v>
      </c>
      <c r="P17" s="56">
        <f t="shared" si="5"/>
        <v>0.19662309368191722</v>
      </c>
    </row>
    <row r="18" spans="1:16" x14ac:dyDescent="0.2">
      <c r="A18" s="2" t="s">
        <v>75</v>
      </c>
      <c r="B18" s="56">
        <f t="shared" si="0"/>
        <v>0.14765256254960113</v>
      </c>
      <c r="C18" s="61">
        <v>32</v>
      </c>
      <c r="D18" s="62">
        <v>70699.000000000073</v>
      </c>
      <c r="E18" s="62">
        <v>478820.00000000041</v>
      </c>
      <c r="F18" s="62">
        <v>93</v>
      </c>
      <c r="G18" s="62">
        <v>152</v>
      </c>
      <c r="H18" s="62">
        <v>449</v>
      </c>
      <c r="I18" s="62">
        <v>409</v>
      </c>
      <c r="J18" s="62">
        <v>164</v>
      </c>
      <c r="K18" s="62">
        <v>1267</v>
      </c>
      <c r="L18" s="56">
        <f t="shared" si="1"/>
        <v>7.34017363851618E-2</v>
      </c>
      <c r="M18" s="56">
        <f t="shared" si="2"/>
        <v>0.11996842936069456</v>
      </c>
      <c r="N18" s="56">
        <f t="shared" si="3"/>
        <v>0.35438042620363064</v>
      </c>
      <c r="O18" s="56">
        <f t="shared" si="4"/>
        <v>0.32280978689818468</v>
      </c>
      <c r="P18" s="56">
        <f t="shared" si="5"/>
        <v>0.12943962115232832</v>
      </c>
    </row>
    <row r="19" spans="1:16" x14ac:dyDescent="0.2">
      <c r="A19" s="2" t="s">
        <v>77</v>
      </c>
      <c r="B19" s="56">
        <f t="shared" si="0"/>
        <v>0.17760576947413401</v>
      </c>
      <c r="C19" s="61">
        <v>20</v>
      </c>
      <c r="D19" s="62">
        <v>119292.99999999997</v>
      </c>
      <c r="E19" s="62">
        <v>671672.99999999977</v>
      </c>
      <c r="F19" s="62">
        <v>199</v>
      </c>
      <c r="G19" s="62">
        <v>234</v>
      </c>
      <c r="H19" s="62">
        <v>521</v>
      </c>
      <c r="I19" s="62">
        <v>270</v>
      </c>
      <c r="J19" s="62">
        <v>68</v>
      </c>
      <c r="K19" s="62">
        <v>1292</v>
      </c>
      <c r="L19" s="56">
        <f t="shared" si="1"/>
        <v>0.15402476780185759</v>
      </c>
      <c r="M19" s="56">
        <f t="shared" si="2"/>
        <v>0.18111455108359134</v>
      </c>
      <c r="N19" s="56">
        <f t="shared" si="3"/>
        <v>0.40325077399380804</v>
      </c>
      <c r="O19" s="56">
        <f t="shared" si="4"/>
        <v>0.20897832817337461</v>
      </c>
      <c r="P19" s="56">
        <f t="shared" si="5"/>
        <v>5.2631578947368418E-2</v>
      </c>
    </row>
    <row r="20" spans="1:16" x14ac:dyDescent="0.2">
      <c r="A20" s="2" t="s">
        <v>72</v>
      </c>
      <c r="B20" s="56">
        <f t="shared" si="0"/>
        <v>0.15915404253404833</v>
      </c>
      <c r="C20" s="61">
        <v>27</v>
      </c>
      <c r="D20" s="62">
        <v>113211.99999999984</v>
      </c>
      <c r="E20" s="62">
        <v>711336.00000000023</v>
      </c>
      <c r="F20" s="62">
        <v>125</v>
      </c>
      <c r="G20" s="62">
        <v>223</v>
      </c>
      <c r="H20" s="62">
        <v>602</v>
      </c>
      <c r="I20" s="62">
        <v>264</v>
      </c>
      <c r="J20" s="62">
        <v>128</v>
      </c>
      <c r="K20" s="62">
        <v>1342</v>
      </c>
      <c r="L20" s="56">
        <f t="shared" si="1"/>
        <v>9.3144560357675113E-2</v>
      </c>
      <c r="M20" s="56">
        <f t="shared" si="2"/>
        <v>0.1661698956780924</v>
      </c>
      <c r="N20" s="56">
        <f t="shared" si="3"/>
        <v>0.44858420268256333</v>
      </c>
      <c r="O20" s="56">
        <f t="shared" si="4"/>
        <v>0.19672131147540983</v>
      </c>
      <c r="P20" s="56">
        <f t="shared" si="5"/>
        <v>9.5380029806259314E-2</v>
      </c>
    </row>
    <row r="21" spans="1:16" x14ac:dyDescent="0.2">
      <c r="A21" s="2" t="s">
        <v>67</v>
      </c>
      <c r="B21" s="56">
        <f t="shared" si="0"/>
        <v>0.13369533034430239</v>
      </c>
      <c r="C21" s="61">
        <v>38</v>
      </c>
      <c r="D21" s="62">
        <v>126432.99999999996</v>
      </c>
      <c r="E21" s="62">
        <v>945680.00000000058</v>
      </c>
      <c r="F21" s="62">
        <v>134</v>
      </c>
      <c r="G21" s="62">
        <v>176</v>
      </c>
      <c r="H21" s="62">
        <v>540</v>
      </c>
      <c r="I21" s="62">
        <v>573</v>
      </c>
      <c r="J21" s="62">
        <v>362</v>
      </c>
      <c r="K21" s="62">
        <v>1785</v>
      </c>
      <c r="L21" s="56">
        <f t="shared" si="1"/>
        <v>7.5070028011204479E-2</v>
      </c>
      <c r="M21" s="56">
        <f t="shared" si="2"/>
        <v>9.8599439775910361E-2</v>
      </c>
      <c r="N21" s="56">
        <f t="shared" si="3"/>
        <v>0.30252100840336132</v>
      </c>
      <c r="O21" s="56">
        <f t="shared" si="4"/>
        <v>0.32100840336134456</v>
      </c>
      <c r="P21" s="56">
        <f t="shared" si="5"/>
        <v>0.20280112044817927</v>
      </c>
    </row>
    <row r="22" spans="1:16" x14ac:dyDescent="0.2">
      <c r="A22" s="2" t="s">
        <v>82</v>
      </c>
      <c r="B22" s="56">
        <f t="shared" si="0"/>
        <v>0.20926415559389613</v>
      </c>
      <c r="C22" s="61">
        <v>12</v>
      </c>
      <c r="D22" s="62">
        <v>186784.99999999991</v>
      </c>
      <c r="E22" s="62">
        <v>892580.00000000047</v>
      </c>
      <c r="F22" s="62">
        <v>274</v>
      </c>
      <c r="G22" s="62">
        <v>251</v>
      </c>
      <c r="H22" s="62">
        <v>547</v>
      </c>
      <c r="I22" s="62">
        <v>256</v>
      </c>
      <c r="J22" s="62">
        <v>60</v>
      </c>
      <c r="K22" s="62">
        <v>1388</v>
      </c>
      <c r="L22" s="56">
        <f t="shared" si="1"/>
        <v>0.19740634005763688</v>
      </c>
      <c r="M22" s="56">
        <f t="shared" si="2"/>
        <v>0.18083573487031701</v>
      </c>
      <c r="N22" s="56">
        <f t="shared" si="3"/>
        <v>0.39409221902017288</v>
      </c>
      <c r="O22" s="56">
        <f t="shared" si="4"/>
        <v>0.18443804034582131</v>
      </c>
      <c r="P22" s="56">
        <f t="shared" si="5"/>
        <v>4.3227665706051875E-2</v>
      </c>
    </row>
    <row r="23" spans="1:16" x14ac:dyDescent="0.2">
      <c r="A23" s="2" t="s">
        <v>78</v>
      </c>
      <c r="B23" s="56">
        <f t="shared" si="0"/>
        <v>0.16780462184873923</v>
      </c>
      <c r="C23" s="61">
        <v>24</v>
      </c>
      <c r="D23" s="62">
        <v>29393.999999999985</v>
      </c>
      <c r="E23" s="62">
        <v>175168.00000000017</v>
      </c>
      <c r="F23" s="62">
        <v>50</v>
      </c>
      <c r="G23" s="62">
        <v>105</v>
      </c>
      <c r="H23" s="62">
        <v>259</v>
      </c>
      <c r="I23" s="62">
        <v>120</v>
      </c>
      <c r="J23" s="62">
        <v>30</v>
      </c>
      <c r="K23" s="62">
        <v>564</v>
      </c>
      <c r="L23" s="56">
        <f t="shared" si="1"/>
        <v>8.8652482269503549E-2</v>
      </c>
      <c r="M23" s="56">
        <f t="shared" si="2"/>
        <v>0.18617021276595744</v>
      </c>
      <c r="N23" s="56">
        <f t="shared" si="3"/>
        <v>0.45921985815602839</v>
      </c>
      <c r="O23" s="56">
        <f t="shared" si="4"/>
        <v>0.21276595744680851</v>
      </c>
      <c r="P23" s="56">
        <f t="shared" si="5"/>
        <v>5.3191489361702128E-2</v>
      </c>
    </row>
    <row r="24" spans="1:16" x14ac:dyDescent="0.2">
      <c r="A24" s="2" t="s">
        <v>92</v>
      </c>
      <c r="B24" s="56">
        <f t="shared" si="0"/>
        <v>0.22270255471330086</v>
      </c>
      <c r="C24" s="61">
        <v>8</v>
      </c>
      <c r="D24" s="62">
        <v>325373.99999999988</v>
      </c>
      <c r="E24" s="62">
        <v>1461024.9999999977</v>
      </c>
      <c r="F24" s="62">
        <v>911</v>
      </c>
      <c r="G24" s="62">
        <v>513</v>
      </c>
      <c r="H24" s="62">
        <v>1061</v>
      </c>
      <c r="I24" s="62">
        <v>631</v>
      </c>
      <c r="J24" s="62">
        <v>214</v>
      </c>
      <c r="K24" s="62">
        <v>3330</v>
      </c>
      <c r="L24" s="56">
        <f t="shared" si="1"/>
        <v>0.27357357357357359</v>
      </c>
      <c r="M24" s="56">
        <f t="shared" si="2"/>
        <v>0.15405405405405406</v>
      </c>
      <c r="N24" s="56">
        <f t="shared" si="3"/>
        <v>0.31861861861861862</v>
      </c>
      <c r="O24" s="56">
        <f t="shared" si="4"/>
        <v>0.18948948948948949</v>
      </c>
      <c r="P24" s="56">
        <f t="shared" si="5"/>
        <v>6.4264264264264265E-2</v>
      </c>
    </row>
    <row r="25" spans="1:16" x14ac:dyDescent="0.2">
      <c r="A25" s="2" t="s">
        <v>65</v>
      </c>
      <c r="B25" s="56">
        <f t="shared" si="0"/>
        <v>0.16971901800116465</v>
      </c>
      <c r="C25" s="61">
        <v>23</v>
      </c>
      <c r="D25" s="62">
        <v>147514</v>
      </c>
      <c r="E25" s="62">
        <v>869165.99999999837</v>
      </c>
      <c r="F25" s="62">
        <v>497</v>
      </c>
      <c r="G25" s="62">
        <v>198</v>
      </c>
      <c r="H25" s="62">
        <v>573</v>
      </c>
      <c r="I25" s="62">
        <v>538</v>
      </c>
      <c r="J25" s="62">
        <v>266</v>
      </c>
      <c r="K25" s="62">
        <v>2072</v>
      </c>
      <c r="L25" s="56">
        <f t="shared" si="1"/>
        <v>0.23986486486486486</v>
      </c>
      <c r="M25" s="56">
        <f t="shared" si="2"/>
        <v>9.5559845559845563E-2</v>
      </c>
      <c r="N25" s="56">
        <f t="shared" si="3"/>
        <v>0.27654440154440152</v>
      </c>
      <c r="O25" s="56">
        <f t="shared" si="4"/>
        <v>0.25965250965250963</v>
      </c>
      <c r="P25" s="56">
        <f t="shared" si="5"/>
        <v>0.12837837837837837</v>
      </c>
    </row>
    <row r="26" spans="1:16" x14ac:dyDescent="0.2">
      <c r="A26" s="2" t="s">
        <v>62</v>
      </c>
      <c r="B26" s="56">
        <f t="shared" si="0"/>
        <v>0.10875947219333112</v>
      </c>
      <c r="C26" s="61">
        <v>44</v>
      </c>
      <c r="D26" s="62">
        <v>90765.000000000146</v>
      </c>
      <c r="E26" s="62">
        <v>834548.00000000035</v>
      </c>
      <c r="F26" s="62">
        <v>70</v>
      </c>
      <c r="G26" s="62">
        <v>116</v>
      </c>
      <c r="H26" s="62">
        <v>669</v>
      </c>
      <c r="I26" s="62">
        <v>793</v>
      </c>
      <c r="J26" s="62">
        <v>383</v>
      </c>
      <c r="K26" s="62">
        <v>2031</v>
      </c>
      <c r="L26" s="56">
        <f t="shared" si="1"/>
        <v>3.4465780403742E-2</v>
      </c>
      <c r="M26" s="56">
        <f t="shared" si="2"/>
        <v>5.7114721811915313E-2</v>
      </c>
      <c r="N26" s="56">
        <f t="shared" si="3"/>
        <v>0.32939438700147711</v>
      </c>
      <c r="O26" s="56">
        <f t="shared" si="4"/>
        <v>0.39044805514524866</v>
      </c>
      <c r="P26" s="56">
        <f t="shared" si="5"/>
        <v>0.18857705563761692</v>
      </c>
    </row>
    <row r="27" spans="1:16" x14ac:dyDescent="0.2">
      <c r="A27" s="2" t="s">
        <v>85</v>
      </c>
      <c r="B27" s="56">
        <f t="shared" si="0"/>
        <v>0.18809839353646005</v>
      </c>
      <c r="C27" s="61">
        <v>16</v>
      </c>
      <c r="D27" s="62">
        <v>89841.999999999971</v>
      </c>
      <c r="E27" s="62">
        <v>477632.99999999977</v>
      </c>
      <c r="F27" s="62">
        <v>91</v>
      </c>
      <c r="G27" s="62">
        <v>199</v>
      </c>
      <c r="H27" s="62">
        <v>444</v>
      </c>
      <c r="I27" s="62">
        <v>126</v>
      </c>
      <c r="J27" s="62">
        <v>29</v>
      </c>
      <c r="K27" s="62">
        <v>889</v>
      </c>
      <c r="L27" s="56">
        <f t="shared" si="1"/>
        <v>0.10236220472440945</v>
      </c>
      <c r="M27" s="56">
        <f t="shared" si="2"/>
        <v>0.22384701912260968</v>
      </c>
      <c r="N27" s="56">
        <f t="shared" si="3"/>
        <v>0.49943757030371205</v>
      </c>
      <c r="O27" s="56">
        <f t="shared" si="4"/>
        <v>0.14173228346456693</v>
      </c>
      <c r="P27" s="56">
        <f t="shared" si="5"/>
        <v>3.2620922384701913E-2</v>
      </c>
    </row>
    <row r="28" spans="1:16" x14ac:dyDescent="0.2">
      <c r="A28" s="2" t="s">
        <v>90</v>
      </c>
      <c r="B28" s="56">
        <f t="shared" si="0"/>
        <v>0.23418182337321183</v>
      </c>
      <c r="C28" s="61">
        <v>5</v>
      </c>
      <c r="D28" s="62">
        <v>32807</v>
      </c>
      <c r="E28" s="62">
        <v>140092.00000000003</v>
      </c>
      <c r="F28" s="62">
        <v>144</v>
      </c>
      <c r="G28" s="62">
        <v>189</v>
      </c>
      <c r="H28" s="62">
        <v>241</v>
      </c>
      <c r="I28" s="62">
        <v>88</v>
      </c>
      <c r="J28" s="62">
        <v>27</v>
      </c>
      <c r="K28" s="62">
        <v>689</v>
      </c>
      <c r="L28" s="56">
        <f t="shared" si="1"/>
        <v>0.20899854862119013</v>
      </c>
      <c r="M28" s="56">
        <f t="shared" si="2"/>
        <v>0.27431059506531202</v>
      </c>
      <c r="N28" s="56">
        <f t="shared" si="3"/>
        <v>0.34978229317851961</v>
      </c>
      <c r="O28" s="56">
        <f t="shared" si="4"/>
        <v>0.12772133526850507</v>
      </c>
      <c r="P28" s="56">
        <f t="shared" si="5"/>
        <v>3.9187227866473148E-2</v>
      </c>
    </row>
    <row r="29" spans="1:16" x14ac:dyDescent="0.2">
      <c r="A29" s="2" t="s">
        <v>73</v>
      </c>
      <c r="B29" s="56">
        <f t="shared" si="0"/>
        <v>0.14858348969931662</v>
      </c>
      <c r="C29" s="61">
        <v>31</v>
      </c>
      <c r="D29" s="62">
        <v>228926.0000000002</v>
      </c>
      <c r="E29" s="62">
        <v>1540723</v>
      </c>
      <c r="F29" s="62">
        <v>184</v>
      </c>
      <c r="G29" s="62">
        <v>366</v>
      </c>
      <c r="H29" s="62">
        <v>1187</v>
      </c>
      <c r="I29" s="62">
        <v>611</v>
      </c>
      <c r="J29" s="62">
        <v>258</v>
      </c>
      <c r="K29" s="62">
        <v>2606</v>
      </c>
      <c r="L29" s="56">
        <f t="shared" si="1"/>
        <v>7.0606293169608592E-2</v>
      </c>
      <c r="M29" s="56">
        <f t="shared" si="2"/>
        <v>0.14044512663085187</v>
      </c>
      <c r="N29" s="56">
        <f t="shared" si="3"/>
        <v>0.45548733691481197</v>
      </c>
      <c r="O29" s="56">
        <f t="shared" si="4"/>
        <v>0.23445894090560246</v>
      </c>
      <c r="P29" s="56">
        <f t="shared" si="5"/>
        <v>9.9002302379125093E-2</v>
      </c>
    </row>
    <row r="30" spans="1:16" x14ac:dyDescent="0.2">
      <c r="A30" s="2" t="s">
        <v>51</v>
      </c>
      <c r="B30" s="56">
        <f t="shared" si="0"/>
        <v>0.11842093308499517</v>
      </c>
      <c r="C30" s="61">
        <v>43</v>
      </c>
      <c r="D30" s="62">
        <v>13033.999999999996</v>
      </c>
      <c r="E30" s="62">
        <v>110065.00000000003</v>
      </c>
      <c r="F30" s="62">
        <v>26</v>
      </c>
      <c r="G30" s="62">
        <v>33</v>
      </c>
      <c r="H30" s="62">
        <v>138</v>
      </c>
      <c r="I30" s="62">
        <v>137</v>
      </c>
      <c r="J30" s="62">
        <v>106</v>
      </c>
      <c r="K30" s="62">
        <v>440</v>
      </c>
      <c r="L30" s="56">
        <f t="shared" si="1"/>
        <v>5.909090909090909E-2</v>
      </c>
      <c r="M30" s="56">
        <f t="shared" si="2"/>
        <v>7.4999999999999997E-2</v>
      </c>
      <c r="N30" s="56">
        <f t="shared" si="3"/>
        <v>0.31363636363636366</v>
      </c>
      <c r="O30" s="56">
        <f t="shared" si="4"/>
        <v>0.31136363636363634</v>
      </c>
      <c r="P30" s="56">
        <f t="shared" si="5"/>
        <v>0.24090909090909091</v>
      </c>
    </row>
    <row r="31" spans="1:16" x14ac:dyDescent="0.2">
      <c r="A31" s="2" t="s">
        <v>53</v>
      </c>
      <c r="B31" s="56">
        <f t="shared" si="0"/>
        <v>0.1459998551869818</v>
      </c>
      <c r="C31" s="61">
        <v>34</v>
      </c>
      <c r="D31" s="62">
        <v>46376.999999999985</v>
      </c>
      <c r="E31" s="62">
        <v>317651.00000000017</v>
      </c>
      <c r="F31" s="62">
        <v>45</v>
      </c>
      <c r="G31" s="62">
        <v>90</v>
      </c>
      <c r="H31" s="62">
        <v>271</v>
      </c>
      <c r="I31" s="62">
        <v>269</v>
      </c>
      <c r="J31" s="62">
        <v>244</v>
      </c>
      <c r="K31" s="62">
        <v>919</v>
      </c>
      <c r="L31" s="56">
        <f t="shared" si="1"/>
        <v>4.896626768226333E-2</v>
      </c>
      <c r="M31" s="56">
        <f t="shared" si="2"/>
        <v>9.793253536452666E-2</v>
      </c>
      <c r="N31" s="56">
        <f t="shared" si="3"/>
        <v>0.29488574537540807</v>
      </c>
      <c r="O31" s="56">
        <f t="shared" si="4"/>
        <v>0.29270946681175192</v>
      </c>
      <c r="P31" s="56">
        <f t="shared" si="5"/>
        <v>0.26550598476605003</v>
      </c>
    </row>
    <row r="32" spans="1:16" x14ac:dyDescent="0.2">
      <c r="A32" s="2" t="s">
        <v>69</v>
      </c>
      <c r="B32" s="56">
        <f t="shared" si="0"/>
        <v>0.15073610195561404</v>
      </c>
      <c r="C32" s="61">
        <v>30</v>
      </c>
      <c r="D32" s="62">
        <v>26753.999999999982</v>
      </c>
      <c r="E32" s="62">
        <v>177489</v>
      </c>
      <c r="F32" s="62">
        <v>42</v>
      </c>
      <c r="G32" s="62">
        <v>66</v>
      </c>
      <c r="H32" s="62">
        <v>204</v>
      </c>
      <c r="I32" s="62">
        <v>126</v>
      </c>
      <c r="J32" s="62">
        <v>42</v>
      </c>
      <c r="K32" s="62">
        <v>480</v>
      </c>
      <c r="L32" s="56">
        <f t="shared" si="1"/>
        <v>8.7499999999999994E-2</v>
      </c>
      <c r="M32" s="56">
        <f t="shared" si="2"/>
        <v>0.13750000000000001</v>
      </c>
      <c r="N32" s="56">
        <f t="shared" si="3"/>
        <v>0.42499999999999999</v>
      </c>
      <c r="O32" s="56">
        <f t="shared" si="4"/>
        <v>0.26250000000000001</v>
      </c>
      <c r="P32" s="56">
        <f t="shared" si="5"/>
        <v>8.7499999999999994E-2</v>
      </c>
    </row>
    <row r="33" spans="1:16" x14ac:dyDescent="0.2">
      <c r="A33" s="2" t="s">
        <v>63</v>
      </c>
      <c r="B33" s="56">
        <f t="shared" si="0"/>
        <v>0.10669899835312324</v>
      </c>
      <c r="C33" s="61">
        <v>46</v>
      </c>
      <c r="D33" s="62">
        <v>144413.99999999991</v>
      </c>
      <c r="E33" s="62">
        <v>1353470.9999999986</v>
      </c>
      <c r="F33" s="62">
        <v>85</v>
      </c>
      <c r="G33" s="62">
        <v>133</v>
      </c>
      <c r="H33" s="62">
        <v>554</v>
      </c>
      <c r="I33" s="62">
        <v>921</v>
      </c>
      <c r="J33" s="62">
        <v>693</v>
      </c>
      <c r="K33" s="62">
        <v>2386</v>
      </c>
      <c r="L33" s="56">
        <f t="shared" si="1"/>
        <v>3.5624476110645432E-2</v>
      </c>
      <c r="M33" s="56">
        <f t="shared" si="2"/>
        <v>5.5741827326068735E-2</v>
      </c>
      <c r="N33" s="56">
        <f t="shared" si="3"/>
        <v>0.23218776194467727</v>
      </c>
      <c r="O33" s="56">
        <f t="shared" si="4"/>
        <v>0.38600167644593464</v>
      </c>
      <c r="P33" s="56">
        <f t="shared" si="5"/>
        <v>0.29044425817267394</v>
      </c>
    </row>
    <row r="34" spans="1:16" x14ac:dyDescent="0.2">
      <c r="A34" s="2" t="s">
        <v>54</v>
      </c>
      <c r="B34" s="56">
        <f t="shared" si="0"/>
        <v>0.17273080994996054</v>
      </c>
      <c r="C34" s="61">
        <v>22</v>
      </c>
      <c r="D34" s="62">
        <v>57266.999999999964</v>
      </c>
      <c r="E34" s="62">
        <v>331539</v>
      </c>
      <c r="F34" s="62">
        <v>140</v>
      </c>
      <c r="G34" s="62">
        <v>153</v>
      </c>
      <c r="H34" s="62">
        <v>272</v>
      </c>
      <c r="I34" s="62">
        <v>127</v>
      </c>
      <c r="J34" s="62">
        <v>150</v>
      </c>
      <c r="K34" s="62">
        <v>842</v>
      </c>
      <c r="L34" s="56">
        <f t="shared" si="1"/>
        <v>0.166270783847981</v>
      </c>
      <c r="M34" s="56">
        <f t="shared" si="2"/>
        <v>0.18171021377672208</v>
      </c>
      <c r="N34" s="56">
        <f t="shared" si="3"/>
        <v>0.32304038004750596</v>
      </c>
      <c r="O34" s="56">
        <f t="shared" si="4"/>
        <v>0.15083135391923991</v>
      </c>
      <c r="P34" s="56">
        <f t="shared" si="5"/>
        <v>0.17814726840855108</v>
      </c>
    </row>
    <row r="35" spans="1:16" x14ac:dyDescent="0.2">
      <c r="A35" s="2" t="s">
        <v>91</v>
      </c>
      <c r="B35" s="56">
        <f t="shared" si="0"/>
        <v>0.20272197580603579</v>
      </c>
      <c r="C35" s="61">
        <v>14</v>
      </c>
      <c r="D35" s="62">
        <v>98219.000000000131</v>
      </c>
      <c r="E35" s="62">
        <v>484500.99999999994</v>
      </c>
      <c r="F35" s="62">
        <v>101</v>
      </c>
      <c r="G35" s="62">
        <v>159</v>
      </c>
      <c r="H35" s="62">
        <v>304</v>
      </c>
      <c r="I35" s="62">
        <v>78</v>
      </c>
      <c r="J35" s="62">
        <v>22</v>
      </c>
      <c r="K35" s="62">
        <v>664</v>
      </c>
      <c r="L35" s="56">
        <f t="shared" si="1"/>
        <v>0.15210843373493976</v>
      </c>
      <c r="M35" s="56">
        <f t="shared" si="2"/>
        <v>0.23945783132530121</v>
      </c>
      <c r="N35" s="56">
        <f t="shared" si="3"/>
        <v>0.45783132530120479</v>
      </c>
      <c r="O35" s="56">
        <f t="shared" si="4"/>
        <v>0.11746987951807229</v>
      </c>
      <c r="P35" s="56">
        <f t="shared" si="5"/>
        <v>3.313253012048193E-2</v>
      </c>
    </row>
    <row r="36" spans="1:16" x14ac:dyDescent="0.2">
      <c r="A36" s="2" t="s">
        <v>95</v>
      </c>
      <c r="B36" s="56">
        <f t="shared" si="0"/>
        <v>0.21417485494065719</v>
      </c>
      <c r="C36" s="61">
        <v>11</v>
      </c>
      <c r="D36" s="62">
        <v>555297.99999999919</v>
      </c>
      <c r="E36" s="62">
        <v>2592731.9999999963</v>
      </c>
      <c r="F36" s="62">
        <v>1189</v>
      </c>
      <c r="G36" s="62">
        <v>777</v>
      </c>
      <c r="H36" s="62">
        <v>1543</v>
      </c>
      <c r="I36" s="62">
        <v>766</v>
      </c>
      <c r="J36" s="62">
        <v>272</v>
      </c>
      <c r="K36" s="62">
        <v>4547</v>
      </c>
      <c r="L36" s="56">
        <f t="shared" si="1"/>
        <v>0.26149109302837037</v>
      </c>
      <c r="M36" s="56">
        <f t="shared" si="2"/>
        <v>0.17088190015394766</v>
      </c>
      <c r="N36" s="56">
        <f t="shared" si="3"/>
        <v>0.33934462282823841</v>
      </c>
      <c r="O36" s="56">
        <f t="shared" si="4"/>
        <v>0.16846272267429074</v>
      </c>
      <c r="P36" s="56">
        <f t="shared" si="5"/>
        <v>5.9819661315152851E-2</v>
      </c>
    </row>
    <row r="37" spans="1:16" x14ac:dyDescent="0.2">
      <c r="A37" s="2" t="s">
        <v>80</v>
      </c>
      <c r="B37" s="56">
        <f t="shared" si="0"/>
        <v>0.18583521424657093</v>
      </c>
      <c r="C37" s="61">
        <v>18</v>
      </c>
      <c r="D37" s="62">
        <v>314020.99999999965</v>
      </c>
      <c r="E37" s="62">
        <v>1689782.0000000028</v>
      </c>
      <c r="F37" s="62">
        <v>663</v>
      </c>
      <c r="G37" s="62">
        <v>484</v>
      </c>
      <c r="H37" s="62">
        <v>1105</v>
      </c>
      <c r="I37" s="62">
        <v>755</v>
      </c>
      <c r="J37" s="62">
        <v>412</v>
      </c>
      <c r="K37" s="62">
        <v>3419</v>
      </c>
      <c r="L37" s="56">
        <f t="shared" si="1"/>
        <v>0.19391634980988592</v>
      </c>
      <c r="M37" s="56">
        <f t="shared" si="2"/>
        <v>0.1415618601930389</v>
      </c>
      <c r="N37" s="56">
        <f t="shared" si="3"/>
        <v>0.32319391634980987</v>
      </c>
      <c r="O37" s="56">
        <f t="shared" si="4"/>
        <v>0.22082480257385201</v>
      </c>
      <c r="P37" s="56">
        <f t="shared" si="5"/>
        <v>0.12050307107341328</v>
      </c>
    </row>
    <row r="38" spans="1:16" x14ac:dyDescent="0.2">
      <c r="A38" s="2" t="s">
        <v>58</v>
      </c>
      <c r="B38" s="56">
        <f t="shared" si="0"/>
        <v>0.18676090523280875</v>
      </c>
      <c r="C38" s="61">
        <v>17</v>
      </c>
      <c r="D38" s="62">
        <v>129423.9999999999</v>
      </c>
      <c r="E38" s="62">
        <v>692993.00000000035</v>
      </c>
      <c r="F38" s="62">
        <v>171</v>
      </c>
      <c r="G38" s="62">
        <v>390</v>
      </c>
      <c r="H38" s="62">
        <v>845</v>
      </c>
      <c r="I38" s="62">
        <v>285</v>
      </c>
      <c r="J38" s="62">
        <v>89</v>
      </c>
      <c r="K38" s="62">
        <v>1780</v>
      </c>
      <c r="L38" s="56">
        <f t="shared" si="1"/>
        <v>9.6067415730337072E-2</v>
      </c>
      <c r="M38" s="56">
        <f t="shared" si="2"/>
        <v>0.21910112359550563</v>
      </c>
      <c r="N38" s="56">
        <f t="shared" si="3"/>
        <v>0.4747191011235955</v>
      </c>
      <c r="O38" s="56">
        <f t="shared" si="4"/>
        <v>0.1601123595505618</v>
      </c>
      <c r="P38" s="56">
        <f t="shared" si="5"/>
        <v>0.05</v>
      </c>
    </row>
    <row r="39" spans="1:16" x14ac:dyDescent="0.2">
      <c r="A39" s="2" t="s">
        <v>96</v>
      </c>
      <c r="B39" s="56">
        <f t="shared" si="0"/>
        <v>0.25521408034130788</v>
      </c>
      <c r="C39" s="61">
        <v>4</v>
      </c>
      <c r="D39" s="62">
        <v>145483.00000000009</v>
      </c>
      <c r="E39" s="62">
        <v>570042.99999999965</v>
      </c>
      <c r="F39" s="62">
        <v>300</v>
      </c>
      <c r="G39" s="62">
        <v>427</v>
      </c>
      <c r="H39" s="62">
        <v>411</v>
      </c>
      <c r="I39" s="62">
        <v>76</v>
      </c>
      <c r="J39" s="62">
        <v>11</v>
      </c>
      <c r="K39" s="62">
        <v>1225</v>
      </c>
      <c r="L39" s="56">
        <f t="shared" si="1"/>
        <v>0.24489795918367346</v>
      </c>
      <c r="M39" s="56">
        <f t="shared" si="2"/>
        <v>0.34857142857142859</v>
      </c>
      <c r="N39" s="56">
        <f t="shared" si="3"/>
        <v>0.33551020408163268</v>
      </c>
      <c r="O39" s="56">
        <f t="shared" si="4"/>
        <v>6.2040816326530614E-2</v>
      </c>
      <c r="P39" s="56">
        <f t="shared" si="5"/>
        <v>8.979591836734694E-3</v>
      </c>
    </row>
    <row r="40" spans="1:16" x14ac:dyDescent="0.2">
      <c r="A40" s="2" t="s">
        <v>83</v>
      </c>
      <c r="B40" s="56">
        <f t="shared" si="0"/>
        <v>0.15091327854658648</v>
      </c>
      <c r="C40" s="61">
        <v>29</v>
      </c>
      <c r="D40" s="62">
        <v>257441.00000000026</v>
      </c>
      <c r="E40" s="62">
        <v>1705886.9999999967</v>
      </c>
      <c r="F40" s="62">
        <v>297</v>
      </c>
      <c r="G40" s="62">
        <v>348</v>
      </c>
      <c r="H40" s="62">
        <v>849</v>
      </c>
      <c r="I40" s="62">
        <v>856</v>
      </c>
      <c r="J40" s="62">
        <v>550</v>
      </c>
      <c r="K40" s="62">
        <v>2900</v>
      </c>
      <c r="L40" s="56">
        <f t="shared" si="1"/>
        <v>0.10241379310344828</v>
      </c>
      <c r="M40" s="56">
        <f t="shared" si="2"/>
        <v>0.12</v>
      </c>
      <c r="N40" s="56">
        <f t="shared" si="3"/>
        <v>0.29275862068965519</v>
      </c>
      <c r="O40" s="56">
        <f t="shared" si="4"/>
        <v>0.29517241379310344</v>
      </c>
      <c r="P40" s="56">
        <f t="shared" si="5"/>
        <v>0.18965517241379309</v>
      </c>
    </row>
    <row r="41" spans="1:16" x14ac:dyDescent="0.2">
      <c r="A41" s="2" t="s">
        <v>93</v>
      </c>
      <c r="B41" s="56">
        <f t="shared" si="0"/>
        <v>0.22504383236242292</v>
      </c>
      <c r="C41" s="61">
        <v>7</v>
      </c>
      <c r="D41" s="62">
        <v>31832.000000000004</v>
      </c>
      <c r="E41" s="62">
        <v>141448.00000000003</v>
      </c>
      <c r="F41" s="62">
        <v>68</v>
      </c>
      <c r="G41" s="62">
        <v>46</v>
      </c>
      <c r="H41" s="62">
        <v>101</v>
      </c>
      <c r="I41" s="62">
        <v>71</v>
      </c>
      <c r="J41" s="62">
        <v>24</v>
      </c>
      <c r="K41" s="62">
        <v>310</v>
      </c>
      <c r="L41" s="56">
        <f t="shared" si="1"/>
        <v>0.21935483870967742</v>
      </c>
      <c r="M41" s="56">
        <f t="shared" si="2"/>
        <v>0.14838709677419354</v>
      </c>
      <c r="N41" s="56">
        <f t="shared" si="3"/>
        <v>0.32580645161290323</v>
      </c>
      <c r="O41" s="56">
        <f t="shared" si="4"/>
        <v>0.22903225806451613</v>
      </c>
      <c r="P41" s="56">
        <f t="shared" si="5"/>
        <v>7.7419354838709681E-2</v>
      </c>
    </row>
    <row r="42" spans="1:16" x14ac:dyDescent="0.2">
      <c r="A42" s="2" t="s">
        <v>49</v>
      </c>
      <c r="B42" s="56">
        <f t="shared" si="0"/>
        <v>0.14492259491337983</v>
      </c>
      <c r="C42" s="61">
        <v>35</v>
      </c>
      <c r="D42" s="62">
        <v>110089</v>
      </c>
      <c r="E42" s="62">
        <v>759640.00000000105</v>
      </c>
      <c r="F42" s="62">
        <v>46</v>
      </c>
      <c r="G42" s="62">
        <v>188</v>
      </c>
      <c r="H42" s="62">
        <v>540</v>
      </c>
      <c r="I42" s="62">
        <v>266</v>
      </c>
      <c r="J42" s="62">
        <v>128</v>
      </c>
      <c r="K42" s="62">
        <v>1168</v>
      </c>
      <c r="L42" s="56">
        <f t="shared" si="1"/>
        <v>3.9383561643835614E-2</v>
      </c>
      <c r="M42" s="56">
        <f t="shared" si="2"/>
        <v>0.16095890410958905</v>
      </c>
      <c r="N42" s="56">
        <f t="shared" si="3"/>
        <v>0.46232876712328769</v>
      </c>
      <c r="O42" s="56">
        <f t="shared" si="4"/>
        <v>0.22773972602739725</v>
      </c>
      <c r="P42" s="56">
        <f t="shared" si="5"/>
        <v>0.1095890410958904</v>
      </c>
    </row>
    <row r="43" spans="1:16" x14ac:dyDescent="0.2">
      <c r="A43" s="2" t="s">
        <v>57</v>
      </c>
      <c r="B43" s="56">
        <f t="shared" si="0"/>
        <v>0.14697432349092215</v>
      </c>
      <c r="C43" s="61">
        <v>33</v>
      </c>
      <c r="D43" s="62">
        <v>19541.999999999993</v>
      </c>
      <c r="E43" s="62">
        <v>132962</v>
      </c>
      <c r="F43" s="62">
        <v>60</v>
      </c>
      <c r="G43" s="62">
        <v>42</v>
      </c>
      <c r="H43" s="62">
        <v>158</v>
      </c>
      <c r="I43" s="62">
        <v>168</v>
      </c>
      <c r="J43" s="62">
        <v>143</v>
      </c>
      <c r="K43" s="62">
        <v>571</v>
      </c>
      <c r="L43" s="56">
        <f t="shared" si="1"/>
        <v>0.10507880910683012</v>
      </c>
      <c r="M43" s="56">
        <f t="shared" si="2"/>
        <v>7.3555166374781086E-2</v>
      </c>
      <c r="N43" s="56">
        <f t="shared" si="3"/>
        <v>0.27670753064798598</v>
      </c>
      <c r="O43" s="56">
        <f t="shared" si="4"/>
        <v>0.29422066549912435</v>
      </c>
      <c r="P43" s="56">
        <f t="shared" si="5"/>
        <v>0.25043782837127848</v>
      </c>
    </row>
    <row r="44" spans="1:16" x14ac:dyDescent="0.2">
      <c r="A44" s="2" t="s">
        <v>64</v>
      </c>
      <c r="B44" s="56">
        <f t="shared" si="0"/>
        <v>0.13815082022414482</v>
      </c>
      <c r="C44" s="61">
        <v>37</v>
      </c>
      <c r="D44" s="62">
        <v>137852.00000000009</v>
      </c>
      <c r="E44" s="62">
        <v>997837.00000000058</v>
      </c>
      <c r="F44" s="62">
        <v>106</v>
      </c>
      <c r="G44" s="62">
        <v>199</v>
      </c>
      <c r="H44" s="62">
        <v>727</v>
      </c>
      <c r="I44" s="62">
        <v>503</v>
      </c>
      <c r="J44" s="62">
        <v>217</v>
      </c>
      <c r="K44" s="62">
        <v>1752</v>
      </c>
      <c r="L44" s="56">
        <f t="shared" si="1"/>
        <v>6.0502283105022828E-2</v>
      </c>
      <c r="M44" s="56">
        <f t="shared" si="2"/>
        <v>0.11358447488584475</v>
      </c>
      <c r="N44" s="56">
        <f t="shared" si="3"/>
        <v>0.41495433789954339</v>
      </c>
      <c r="O44" s="56">
        <f t="shared" si="4"/>
        <v>0.28710045662100458</v>
      </c>
      <c r="P44" s="56">
        <f t="shared" si="5"/>
        <v>0.12385844748858447</v>
      </c>
    </row>
    <row r="45" spans="1:16" x14ac:dyDescent="0.2">
      <c r="A45" s="2" t="s">
        <v>6</v>
      </c>
      <c r="B45" s="56">
        <f t="shared" si="0"/>
        <v>0.16226955625682829</v>
      </c>
      <c r="C45" s="61">
        <v>27</v>
      </c>
      <c r="D45" s="62">
        <v>8051238.9999999274</v>
      </c>
      <c r="E45" s="62">
        <v>49616447.999999583</v>
      </c>
      <c r="F45" s="62">
        <f t="shared" ref="F45:K45" si="6">SUM(F1:F19)</f>
        <v>5083</v>
      </c>
      <c r="G45" s="62">
        <f t="shared" si="6"/>
        <v>4821</v>
      </c>
      <c r="H45" s="62">
        <f t="shared" si="6"/>
        <v>11977</v>
      </c>
      <c r="I45" s="62">
        <f t="shared" si="6"/>
        <v>8248</v>
      </c>
      <c r="J45" s="62">
        <f t="shared" si="6"/>
        <v>4444</v>
      </c>
      <c r="K45" s="62">
        <f t="shared" si="6"/>
        <v>34573</v>
      </c>
      <c r="L45" s="56">
        <f t="shared" si="1"/>
        <v>0.14702224279061696</v>
      </c>
      <c r="M45" s="56">
        <f t="shared" si="2"/>
        <v>0.13944407485610158</v>
      </c>
      <c r="N45" s="56">
        <f t="shared" si="3"/>
        <v>0.34642640210568942</v>
      </c>
      <c r="O45" s="56">
        <f t="shared" si="4"/>
        <v>0.23856766841176641</v>
      </c>
      <c r="P45" s="56">
        <f t="shared" si="5"/>
        <v>0.12853961183582566</v>
      </c>
    </row>
    <row r="46" spans="1:16" x14ac:dyDescent="0.2">
      <c r="A46" s="2" t="s">
        <v>60</v>
      </c>
      <c r="B46" s="56">
        <f t="shared" si="0"/>
        <v>0.12605876268661481</v>
      </c>
      <c r="C46" s="61">
        <v>42</v>
      </c>
      <c r="D46" s="62">
        <v>673238.00000000023</v>
      </c>
      <c r="E46" s="62">
        <v>5340668.0000000196</v>
      </c>
      <c r="F46" s="62">
        <v>724</v>
      </c>
      <c r="G46" s="62">
        <v>557</v>
      </c>
      <c r="H46" s="62">
        <v>2697</v>
      </c>
      <c r="I46" s="62">
        <v>2905</v>
      </c>
      <c r="J46" s="62">
        <v>1628</v>
      </c>
      <c r="K46" s="62">
        <v>8511</v>
      </c>
      <c r="L46" s="56">
        <f t="shared" si="1"/>
        <v>8.5066384678651158E-2</v>
      </c>
      <c r="M46" s="56">
        <f t="shared" si="2"/>
        <v>6.5444718599459523E-2</v>
      </c>
      <c r="N46" s="56">
        <f t="shared" si="3"/>
        <v>0.31688403242862179</v>
      </c>
      <c r="O46" s="56">
        <f t="shared" si="4"/>
        <v>0.34132299377276465</v>
      </c>
      <c r="P46" s="56">
        <f t="shared" si="5"/>
        <v>0.19128187052050288</v>
      </c>
    </row>
    <row r="47" spans="1:16" x14ac:dyDescent="0.2">
      <c r="A47" s="2" t="s">
        <v>84</v>
      </c>
      <c r="B47" s="56">
        <f t="shared" si="0"/>
        <v>0.13200355836089067</v>
      </c>
      <c r="C47" s="61">
        <v>41</v>
      </c>
      <c r="D47" s="62">
        <v>83987</v>
      </c>
      <c r="E47" s="62">
        <v>636248.00000000023</v>
      </c>
      <c r="F47" s="62">
        <v>87</v>
      </c>
      <c r="G47" s="62">
        <v>134</v>
      </c>
      <c r="H47" s="62">
        <v>455</v>
      </c>
      <c r="I47" s="62">
        <v>198</v>
      </c>
      <c r="J47" s="62">
        <v>85</v>
      </c>
      <c r="K47" s="62">
        <v>959</v>
      </c>
      <c r="L47" s="56">
        <f t="shared" si="1"/>
        <v>9.0719499478623566E-2</v>
      </c>
      <c r="M47" s="56">
        <f t="shared" si="2"/>
        <v>0.1397288842544317</v>
      </c>
      <c r="N47" s="56">
        <f t="shared" si="3"/>
        <v>0.47445255474452552</v>
      </c>
      <c r="O47" s="56">
        <f t="shared" si="4"/>
        <v>0.20646506777893639</v>
      </c>
      <c r="P47" s="56">
        <f t="shared" si="5"/>
        <v>8.8633993743482797E-2</v>
      </c>
    </row>
    <row r="48" spans="1:16" x14ac:dyDescent="0.2">
      <c r="A48" s="2" t="s">
        <v>70</v>
      </c>
      <c r="B48" s="56">
        <f t="shared" si="0"/>
        <v>0.10757964480534062</v>
      </c>
      <c r="C48" s="61">
        <v>45</v>
      </c>
      <c r="D48" s="62">
        <v>138208.00000000003</v>
      </c>
      <c r="E48" s="62">
        <v>1284703.9999999974</v>
      </c>
      <c r="F48" s="62">
        <v>32</v>
      </c>
      <c r="G48" s="62">
        <v>125</v>
      </c>
      <c r="H48" s="62">
        <v>599</v>
      </c>
      <c r="I48" s="62">
        <v>722</v>
      </c>
      <c r="J48" s="62">
        <v>347</v>
      </c>
      <c r="K48" s="62">
        <v>1825</v>
      </c>
      <c r="L48" s="56">
        <f t="shared" si="1"/>
        <v>1.7534246575342465E-2</v>
      </c>
      <c r="M48" s="56">
        <f t="shared" si="2"/>
        <v>6.8493150684931503E-2</v>
      </c>
      <c r="N48" s="56">
        <f t="shared" si="3"/>
        <v>0.32821917808219175</v>
      </c>
      <c r="O48" s="56">
        <f t="shared" si="4"/>
        <v>0.39561643835616439</v>
      </c>
      <c r="P48" s="56">
        <f t="shared" si="5"/>
        <v>0.19013698630136985</v>
      </c>
    </row>
    <row r="49" spans="1:16" x14ac:dyDescent="0.2">
      <c r="A49" s="2" t="s">
        <v>56</v>
      </c>
      <c r="B49" s="56"/>
      <c r="C49" s="61"/>
      <c r="E49" s="62">
        <v>84379</v>
      </c>
      <c r="K49" s="62">
        <v>313</v>
      </c>
    </row>
    <row r="50" spans="1:16" x14ac:dyDescent="0.2">
      <c r="A50" s="2" t="s">
        <v>98</v>
      </c>
      <c r="B50" s="56">
        <f>D50/E50</f>
        <v>0.21671617981303795</v>
      </c>
      <c r="C50" s="61">
        <v>10</v>
      </c>
      <c r="D50" s="62">
        <v>234750.00000000003</v>
      </c>
      <c r="E50" s="62">
        <v>1083213.9999999998</v>
      </c>
      <c r="F50" s="62">
        <v>424</v>
      </c>
      <c r="G50" s="62">
        <v>518</v>
      </c>
      <c r="H50" s="62">
        <v>808</v>
      </c>
      <c r="I50" s="62">
        <v>260</v>
      </c>
      <c r="J50" s="62">
        <v>64</v>
      </c>
      <c r="K50" s="62">
        <v>2074</v>
      </c>
      <c r="L50" s="56">
        <f>F50/K50</f>
        <v>0.20443587270973965</v>
      </c>
      <c r="M50" s="56">
        <f>G50/K50</f>
        <v>0.24975891996142718</v>
      </c>
      <c r="N50" s="56">
        <f>H50/K50</f>
        <v>0.38958534233365477</v>
      </c>
      <c r="O50" s="56">
        <f>I50/K50</f>
        <v>0.1253616200578592</v>
      </c>
      <c r="P50" s="56">
        <f>J50/K50</f>
        <v>3.0858244937319191E-2</v>
      </c>
    </row>
    <row r="51" spans="1:16" x14ac:dyDescent="0.2">
      <c r="A51" s="2" t="s">
        <v>86</v>
      </c>
      <c r="B51" s="56">
        <f>D51/E51</f>
        <v>0.15600916998276146</v>
      </c>
      <c r="C51" s="61">
        <v>28</v>
      </c>
      <c r="D51" s="62">
        <v>130592.00000000013</v>
      </c>
      <c r="E51" s="62">
        <v>837079.00000000105</v>
      </c>
      <c r="F51" s="62">
        <v>236</v>
      </c>
      <c r="G51" s="62">
        <v>208</v>
      </c>
      <c r="H51" s="62">
        <v>604</v>
      </c>
      <c r="I51" s="62">
        <v>603</v>
      </c>
      <c r="J51" s="62">
        <v>424</v>
      </c>
      <c r="K51" s="62">
        <v>2075</v>
      </c>
      <c r="L51" s="56">
        <f>F51/K51</f>
        <v>0.11373493975903615</v>
      </c>
      <c r="M51" s="56">
        <f>G51/K51</f>
        <v>0.10024096385542168</v>
      </c>
      <c r="N51" s="56">
        <f>H51/K51</f>
        <v>0.29108433734939759</v>
      </c>
      <c r="O51" s="56">
        <f>I51/K51</f>
        <v>0.29060240963855422</v>
      </c>
      <c r="P51" s="56">
        <f>J51/K51</f>
        <v>0.20433734939759035</v>
      </c>
    </row>
    <row r="52" spans="1:16" x14ac:dyDescent="0.2">
      <c r="A52" s="2" t="s">
        <v>74</v>
      </c>
      <c r="B52" s="56">
        <f>D52/E52</f>
        <v>0.20727427729415684</v>
      </c>
      <c r="C52" s="61">
        <v>13</v>
      </c>
      <c r="D52" s="62">
        <v>56407.000000000007</v>
      </c>
      <c r="E52" s="62">
        <v>272137.00000000023</v>
      </c>
      <c r="F52" s="62">
        <v>83</v>
      </c>
      <c r="G52" s="62">
        <v>179</v>
      </c>
      <c r="H52" s="62">
        <v>342</v>
      </c>
      <c r="I52" s="62">
        <v>53</v>
      </c>
      <c r="J52" s="62">
        <v>10</v>
      </c>
      <c r="K52" s="62">
        <v>667</v>
      </c>
      <c r="L52" s="56">
        <f>F52/K52</f>
        <v>0.12443778110944528</v>
      </c>
      <c r="M52" s="56">
        <f>G52/K52</f>
        <v>0.2683658170914543</v>
      </c>
      <c r="N52" s="56">
        <f>H52/K52</f>
        <v>0.51274362818590702</v>
      </c>
      <c r="O52" s="56">
        <f>I52/K52</f>
        <v>7.9460269865067462E-2</v>
      </c>
      <c r="P52" s="56">
        <f>J52/K52</f>
        <v>1.4992503748125937E-2</v>
      </c>
    </row>
    <row r="53" spans="1:16" x14ac:dyDescent="0.2">
      <c r="A53" s="2" t="s">
        <v>79</v>
      </c>
      <c r="B53" s="56">
        <f>D53/E53</f>
        <v>1.9421652023357588E-2</v>
      </c>
      <c r="C53" s="61">
        <v>50</v>
      </c>
      <c r="D53" s="62">
        <v>1805.9999999999986</v>
      </c>
      <c r="E53" s="62">
        <v>92989</v>
      </c>
      <c r="F53" s="62">
        <v>5</v>
      </c>
      <c r="G53" s="62">
        <v>6</v>
      </c>
      <c r="H53" s="62">
        <v>24</v>
      </c>
      <c r="I53" s="62">
        <v>33</v>
      </c>
      <c r="J53" s="62">
        <v>272</v>
      </c>
      <c r="K53" s="62">
        <v>340</v>
      </c>
      <c r="L53" s="56">
        <f>F53/K53</f>
        <v>1.4705882352941176E-2</v>
      </c>
      <c r="M53" s="56">
        <f>G53/K53</f>
        <v>1.7647058823529412E-2</v>
      </c>
      <c r="N53" s="56">
        <f>H53/K53</f>
        <v>7.0588235294117646E-2</v>
      </c>
      <c r="O53" s="56">
        <f>I53/K53</f>
        <v>9.7058823529411767E-2</v>
      </c>
      <c r="P53" s="56">
        <f>J53/K53</f>
        <v>0.8</v>
      </c>
    </row>
  </sheetData>
  <sortState xmlns:xlrd2="http://schemas.microsoft.com/office/spreadsheetml/2017/richdata2" ref="A2:P52">
    <sortCondition descending="1" ref="B2:B52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 Patterns</vt:lpstr>
      <vt:lpstr>Distribution of Students</vt:lpstr>
      <vt:lpstr>State  Chronic Absence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Microsoft Office User</cp:lastModifiedBy>
  <dcterms:created xsi:type="dcterms:W3CDTF">2017-07-12T04:23:28Z</dcterms:created>
  <dcterms:modified xsi:type="dcterms:W3CDTF">2021-02-01T02:50:46Z</dcterms:modified>
</cp:coreProperties>
</file>