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3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autoCompressPictures="0" defaultThemeVersion="166925"/>
  <mc:AlternateContent xmlns:mc="http://schemas.openxmlformats.org/markup-compatibility/2006">
    <mc:Choice Requires="x15">
      <x15ac:absPath xmlns:x15ac="http://schemas.microsoft.com/office/spreadsheetml/2010/11/ac" url="C:\Users\C\Desktop\STATE DATA files - January 2024\00-FROM RICHARD - CLEAN\"/>
    </mc:Choice>
  </mc:AlternateContent>
  <xr:revisionPtr revIDLastSave="0" documentId="13_ncr:1_{A85470C8-AFAC-4A4B-873D-9C2D3DCE0D3E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School Demographics" sheetId="2" r:id="rId1"/>
    <sheet name="District Level Analysis" sheetId="3" r:id="rId2"/>
    <sheet name="Student Demographics" sheetId="4" r:id="rId3"/>
    <sheet name="Data Sources" sheetId="5" r:id="rId4"/>
  </sheets>
  <calcPr calcId="181029"/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54" i="4" l="1"/>
  <c r="D53" i="4"/>
  <c r="D52" i="4"/>
  <c r="D51" i="4"/>
  <c r="D50" i="4"/>
  <c r="D49" i="4"/>
  <c r="D48" i="4"/>
  <c r="D47" i="4"/>
  <c r="D46" i="4"/>
  <c r="D45" i="4"/>
  <c r="D44" i="4"/>
  <c r="D43" i="4"/>
  <c r="D40" i="4"/>
  <c r="D39" i="4"/>
  <c r="D38" i="4"/>
  <c r="D37" i="4"/>
  <c r="D36" i="4"/>
  <c r="D35" i="4"/>
  <c r="D34" i="4"/>
  <c r="D33" i="4"/>
  <c r="D32" i="4"/>
  <c r="D31" i="4"/>
  <c r="D27" i="4"/>
  <c r="D26" i="4"/>
  <c r="D25" i="4"/>
  <c r="D24" i="4"/>
  <c r="D23" i="4"/>
  <c r="D22" i="4"/>
  <c r="D21" i="4"/>
  <c r="D20" i="4"/>
  <c r="D19" i="4"/>
  <c r="D18" i="4"/>
  <c r="D17" i="4"/>
  <c r="D16" i="4"/>
  <c r="D13" i="4"/>
  <c r="D12" i="4"/>
  <c r="D11" i="4"/>
  <c r="D10" i="4"/>
  <c r="D9" i="4"/>
  <c r="D8" i="4"/>
  <c r="D7" i="4"/>
  <c r="D6" i="4"/>
  <c r="D5" i="4"/>
  <c r="D4" i="4"/>
  <c r="F60" i="3"/>
  <c r="G58" i="3" s="1"/>
  <c r="B60" i="3"/>
  <c r="C58" i="3" s="1"/>
  <c r="G59" i="3"/>
  <c r="C59" i="3"/>
  <c r="F50" i="3"/>
  <c r="G48" i="3" s="1"/>
  <c r="B50" i="3"/>
  <c r="C48" i="3" s="1"/>
  <c r="G49" i="3"/>
  <c r="C49" i="3"/>
  <c r="F40" i="3"/>
  <c r="G38" i="3" s="1"/>
  <c r="B40" i="3"/>
  <c r="C37" i="3" s="1"/>
  <c r="G39" i="3"/>
  <c r="C39" i="3"/>
  <c r="F30" i="3"/>
  <c r="G28" i="3" s="1"/>
  <c r="B30" i="3"/>
  <c r="C28" i="3" s="1"/>
  <c r="G29" i="3"/>
  <c r="C29" i="3"/>
  <c r="F16" i="3"/>
  <c r="G14" i="3" s="1"/>
  <c r="B16" i="3"/>
  <c r="C14" i="3" s="1"/>
  <c r="G15" i="3"/>
  <c r="C15" i="3"/>
  <c r="E186" i="2"/>
  <c r="E189" i="2" s="1"/>
  <c r="D186" i="2"/>
  <c r="D189" i="2" s="1"/>
  <c r="C186" i="2"/>
  <c r="C192" i="2" s="1"/>
  <c r="B186" i="2"/>
  <c r="B192" i="2" s="1"/>
  <c r="C191" i="2"/>
  <c r="B191" i="2"/>
  <c r="E190" i="2"/>
  <c r="C190" i="2"/>
  <c r="B190" i="2"/>
  <c r="C189" i="2"/>
  <c r="B189" i="2"/>
  <c r="C188" i="2"/>
  <c r="B188" i="2"/>
  <c r="F181" i="2"/>
  <c r="F186" i="2" s="1"/>
  <c r="F182" i="2"/>
  <c r="F183" i="2"/>
  <c r="F184" i="2"/>
  <c r="F185" i="2"/>
  <c r="E173" i="2"/>
  <c r="E179" i="2" s="1"/>
  <c r="D173" i="2"/>
  <c r="D179" i="2"/>
  <c r="C173" i="2"/>
  <c r="C178" i="2" s="1"/>
  <c r="B173" i="2"/>
  <c r="B178" i="2" s="1"/>
  <c r="E178" i="2"/>
  <c r="D178" i="2"/>
  <c r="E177" i="2"/>
  <c r="D177" i="2"/>
  <c r="E176" i="2"/>
  <c r="D176" i="2"/>
  <c r="C176" i="2"/>
  <c r="E175" i="2"/>
  <c r="D175" i="2"/>
  <c r="F168" i="2"/>
  <c r="F169" i="2"/>
  <c r="F170" i="2"/>
  <c r="F171" i="2"/>
  <c r="F172" i="2"/>
  <c r="F173" i="2" s="1"/>
  <c r="E158" i="2"/>
  <c r="E161" i="2" s="1"/>
  <c r="D158" i="2"/>
  <c r="D163" i="2" s="1"/>
  <c r="C158" i="2"/>
  <c r="C164" i="2" s="1"/>
  <c r="B158" i="2"/>
  <c r="B164" i="2" s="1"/>
  <c r="C163" i="2"/>
  <c r="B163" i="2"/>
  <c r="E162" i="2"/>
  <c r="C162" i="2"/>
  <c r="B162" i="2"/>
  <c r="C161" i="2"/>
  <c r="B161" i="2"/>
  <c r="C160" i="2"/>
  <c r="B160" i="2"/>
  <c r="F153" i="2"/>
  <c r="F158" i="2" s="1"/>
  <c r="F154" i="2"/>
  <c r="F155" i="2"/>
  <c r="F156" i="2"/>
  <c r="F157" i="2"/>
  <c r="E130" i="2"/>
  <c r="E136" i="2" s="1"/>
  <c r="D130" i="2"/>
  <c r="D136" i="2"/>
  <c r="C130" i="2"/>
  <c r="C135" i="2" s="1"/>
  <c r="C136" i="2"/>
  <c r="B130" i="2"/>
  <c r="B135" i="2" s="1"/>
  <c r="E135" i="2"/>
  <c r="D135" i="2"/>
  <c r="E134" i="2"/>
  <c r="D134" i="2"/>
  <c r="E133" i="2"/>
  <c r="D133" i="2"/>
  <c r="C133" i="2"/>
  <c r="E132" i="2"/>
  <c r="D132" i="2"/>
  <c r="F125" i="2"/>
  <c r="F126" i="2"/>
  <c r="F127" i="2"/>
  <c r="F128" i="2"/>
  <c r="F129" i="2"/>
  <c r="F130" i="2"/>
  <c r="E102" i="2"/>
  <c r="E105" i="2" s="1"/>
  <c r="D102" i="2"/>
  <c r="D107" i="2" s="1"/>
  <c r="C102" i="2"/>
  <c r="C108" i="2" s="1"/>
  <c r="B102" i="2"/>
  <c r="B108" i="2" s="1"/>
  <c r="C107" i="2"/>
  <c r="B107" i="2"/>
  <c r="E106" i="2"/>
  <c r="C106" i="2"/>
  <c r="B106" i="2"/>
  <c r="C105" i="2"/>
  <c r="B105" i="2"/>
  <c r="C104" i="2"/>
  <c r="B104" i="2"/>
  <c r="F97" i="2"/>
  <c r="F102" i="2" s="1"/>
  <c r="F98" i="2"/>
  <c r="F99" i="2"/>
  <c r="F100" i="2"/>
  <c r="F101" i="2"/>
  <c r="E73" i="2"/>
  <c r="E79" i="2" s="1"/>
  <c r="D73" i="2"/>
  <c r="D79" i="2"/>
  <c r="C73" i="2"/>
  <c r="C78" i="2" s="1"/>
  <c r="C79" i="2"/>
  <c r="B73" i="2"/>
  <c r="B78" i="2" s="1"/>
  <c r="E78" i="2"/>
  <c r="D78" i="2"/>
  <c r="E77" i="2"/>
  <c r="D77" i="2"/>
  <c r="E76" i="2"/>
  <c r="D76" i="2"/>
  <c r="C76" i="2"/>
  <c r="E75" i="2"/>
  <c r="D75" i="2"/>
  <c r="F68" i="2"/>
  <c r="F69" i="2"/>
  <c r="F70" i="2"/>
  <c r="F71" i="2"/>
  <c r="F72" i="2"/>
  <c r="F73" i="2"/>
  <c r="C60" i="2"/>
  <c r="C65" i="2" s="1"/>
  <c r="C20" i="2"/>
  <c r="C32" i="2" s="1"/>
  <c r="B20" i="2"/>
  <c r="B36" i="2" s="1"/>
  <c r="B34" i="2"/>
  <c r="B33" i="2"/>
  <c r="D19" i="2"/>
  <c r="D18" i="2"/>
  <c r="D17" i="2"/>
  <c r="D16" i="2"/>
  <c r="D15" i="2"/>
  <c r="B117" i="2"/>
  <c r="B122" i="2" s="1"/>
  <c r="C117" i="2"/>
  <c r="C122" i="2" s="1"/>
  <c r="D117" i="2"/>
  <c r="D122" i="2" s="1"/>
  <c r="E117" i="2"/>
  <c r="E145" i="2"/>
  <c r="E151" i="2"/>
  <c r="D145" i="2"/>
  <c r="D151" i="2" s="1"/>
  <c r="C145" i="2"/>
  <c r="C149" i="2" s="1"/>
  <c r="C151" i="2"/>
  <c r="B145" i="2"/>
  <c r="B150" i="2" s="1"/>
  <c r="B151" i="2"/>
  <c r="E150" i="2"/>
  <c r="D150" i="2"/>
  <c r="C150" i="2"/>
  <c r="E149" i="2"/>
  <c r="D149" i="2"/>
  <c r="E148" i="2"/>
  <c r="D148" i="2"/>
  <c r="C148" i="2"/>
  <c r="B148" i="2"/>
  <c r="E147" i="2"/>
  <c r="D147" i="2"/>
  <c r="C147" i="2"/>
  <c r="F140" i="2"/>
  <c r="F141" i="2"/>
  <c r="F142" i="2"/>
  <c r="F143" i="2"/>
  <c r="F144" i="2"/>
  <c r="F145" i="2"/>
  <c r="E123" i="2"/>
  <c r="D123" i="2"/>
  <c r="B123" i="2"/>
  <c r="E122" i="2"/>
  <c r="E121" i="2"/>
  <c r="B121" i="2"/>
  <c r="E120" i="2"/>
  <c r="D120" i="2"/>
  <c r="B120" i="2"/>
  <c r="E119" i="2"/>
  <c r="F112" i="2"/>
  <c r="F113" i="2"/>
  <c r="F114" i="2"/>
  <c r="F115" i="2"/>
  <c r="F116" i="2"/>
  <c r="F117" i="2"/>
  <c r="E88" i="2"/>
  <c r="E91" i="2" s="1"/>
  <c r="E94" i="2"/>
  <c r="D88" i="2"/>
  <c r="D94" i="2" s="1"/>
  <c r="C88" i="2"/>
  <c r="C94" i="2"/>
  <c r="B88" i="2"/>
  <c r="B94" i="2" s="1"/>
  <c r="C93" i="2"/>
  <c r="B93" i="2"/>
  <c r="E92" i="2"/>
  <c r="D92" i="2"/>
  <c r="C92" i="2"/>
  <c r="B92" i="2"/>
  <c r="C91" i="2"/>
  <c r="C90" i="2"/>
  <c r="B90" i="2"/>
  <c r="F83" i="2"/>
  <c r="F88" i="2" s="1"/>
  <c r="F84" i="2"/>
  <c r="F85" i="2"/>
  <c r="F86" i="2"/>
  <c r="F87" i="2"/>
  <c r="E60" i="2"/>
  <c r="E66" i="2" s="1"/>
  <c r="D60" i="2"/>
  <c r="D64" i="2" s="1"/>
  <c r="D66" i="2"/>
  <c r="C66" i="2"/>
  <c r="B60" i="2"/>
  <c r="B62" i="2" s="1"/>
  <c r="E65" i="2"/>
  <c r="D65" i="2"/>
  <c r="E64" i="2"/>
  <c r="E63" i="2"/>
  <c r="D63" i="2"/>
  <c r="C63" i="2"/>
  <c r="E62" i="2"/>
  <c r="D62" i="2"/>
  <c r="F55" i="2"/>
  <c r="F56" i="2"/>
  <c r="F57" i="2"/>
  <c r="F58" i="2"/>
  <c r="F59" i="2"/>
  <c r="F60" i="2"/>
  <c r="C12" i="3" l="1"/>
  <c r="C26" i="3"/>
  <c r="C36" i="3"/>
  <c r="C46" i="3"/>
  <c r="C56" i="3"/>
  <c r="C11" i="3"/>
  <c r="C45" i="3"/>
  <c r="G55" i="3"/>
  <c r="G12" i="3"/>
  <c r="G56" i="3"/>
  <c r="C55" i="3"/>
  <c r="G35" i="3"/>
  <c r="C57" i="3"/>
  <c r="C35" i="3"/>
  <c r="G11" i="3"/>
  <c r="G45" i="3"/>
  <c r="G46" i="3"/>
  <c r="G57" i="3"/>
  <c r="C25" i="3"/>
  <c r="G25" i="3"/>
  <c r="G26" i="3"/>
  <c r="C13" i="3"/>
  <c r="C27" i="3"/>
  <c r="C47" i="3"/>
  <c r="G27" i="3"/>
  <c r="G37" i="3"/>
  <c r="G47" i="3"/>
  <c r="C38" i="3"/>
  <c r="G36" i="3"/>
  <c r="G13" i="3"/>
  <c r="C36" i="2"/>
  <c r="D36" i="2" s="1"/>
  <c r="D108" i="2"/>
  <c r="D164" i="2"/>
  <c r="D192" i="2"/>
  <c r="B63" i="2"/>
  <c r="B66" i="2"/>
  <c r="C120" i="2"/>
  <c r="C123" i="2"/>
  <c r="C33" i="2"/>
  <c r="D33" i="2" s="1"/>
  <c r="C62" i="2"/>
  <c r="B76" i="2"/>
  <c r="B79" i="2"/>
  <c r="D106" i="2"/>
  <c r="E108" i="2"/>
  <c r="B133" i="2"/>
  <c r="B136" i="2"/>
  <c r="D162" i="2"/>
  <c r="E164" i="2"/>
  <c r="B176" i="2"/>
  <c r="B179" i="2"/>
  <c r="D190" i="2"/>
  <c r="E192" i="2"/>
  <c r="C179" i="2"/>
  <c r="D191" i="2"/>
  <c r="C34" i="2"/>
  <c r="D34" i="2" s="1"/>
  <c r="E90" i="2"/>
  <c r="D188" i="2"/>
  <c r="C64" i="2"/>
  <c r="B91" i="2"/>
  <c r="D121" i="2"/>
  <c r="B149" i="2"/>
  <c r="B35" i="2"/>
  <c r="C77" i="2"/>
  <c r="E104" i="2"/>
  <c r="E107" i="2"/>
  <c r="C134" i="2"/>
  <c r="E160" i="2"/>
  <c r="E163" i="2"/>
  <c r="C177" i="2"/>
  <c r="E188" i="2"/>
  <c r="E191" i="2"/>
  <c r="D90" i="2"/>
  <c r="B77" i="2"/>
  <c r="D20" i="2"/>
  <c r="C35" i="2"/>
  <c r="D35" i="2" s="1"/>
  <c r="E93" i="2"/>
  <c r="C121" i="2"/>
  <c r="D104" i="2"/>
  <c r="D160" i="2"/>
  <c r="B177" i="2"/>
  <c r="D91" i="2"/>
  <c r="B119" i="2"/>
  <c r="D93" i="2"/>
  <c r="B134" i="2"/>
  <c r="B65" i="2"/>
  <c r="C119" i="2"/>
  <c r="B32" i="2"/>
  <c r="D32" i="2" s="1"/>
  <c r="B75" i="2"/>
  <c r="D105" i="2"/>
  <c r="B132" i="2"/>
  <c r="D161" i="2"/>
  <c r="B175" i="2"/>
  <c r="B64" i="2"/>
  <c r="D119" i="2"/>
  <c r="B147" i="2"/>
  <c r="C75" i="2"/>
  <c r="C132" i="2"/>
  <c r="C175" i="2"/>
</calcChain>
</file>

<file path=xl/sharedStrings.xml><?xml version="1.0" encoding="utf-8"?>
<sst xmlns="http://schemas.openxmlformats.org/spreadsheetml/2006/main" count="399" uniqueCount="98">
  <si>
    <t>Michigan</t>
  </si>
  <si>
    <t>Chronic Absence Levels Across Michigan Schools SY 17-18 Compared to SY 21-22</t>
  </si>
  <si>
    <t>Chronic Absence Levels Across Michigan Schools</t>
  </si>
  <si>
    <t># Schools SY 17-18</t>
  </si>
  <si>
    <t># Schools SY 21-22</t>
  </si>
  <si>
    <t xml:space="preserve"># Change SY 17-18 to SY 21-22 </t>
  </si>
  <si>
    <t>Extreme Chronic Absence (30%+)</t>
  </si>
  <si>
    <t>High Chronic Absence (20-29.9%)</t>
  </si>
  <si>
    <t>Significant Chronic Absence (10-19.9%)</t>
  </si>
  <si>
    <t>Modest Chronic Absence (5-9.9%)</t>
  </si>
  <si>
    <t>Low Chronic Absence (0-4.9%)</t>
  </si>
  <si>
    <t>Grand Total (n)</t>
  </si>
  <si>
    <t>% Schools SY 17-18</t>
  </si>
  <si>
    <t>% Schools SY 21-22</t>
  </si>
  <si>
    <t xml:space="preserve">% Change SY 17-18 to SY 21-22 </t>
  </si>
  <si>
    <t>How do Chronic Absence Levels Vary by School Characteristics?</t>
  </si>
  <si>
    <t>Please note that not all school characteristic categories will equal 100% of schools. Some schools may not have data available in certain categories and are therefore not included in school counts below. </t>
  </si>
  <si>
    <t xml:space="preserve">SY 17-18 Chronic Absence Levels Across Michigan Schools by Grades Served </t>
  </si>
  <si>
    <t xml:space="preserve">Number Elementary Schools </t>
  </si>
  <si>
    <t>Number Middle Schools</t>
  </si>
  <si>
    <t>Number High Schools</t>
  </si>
  <si>
    <t>Number Other Schools</t>
  </si>
  <si>
    <t>Total</t>
  </si>
  <si>
    <t xml:space="preserve">Percent Elementary Schools </t>
  </si>
  <si>
    <t>Percent Middle Schools</t>
  </si>
  <si>
    <t>Percent High Schools</t>
  </si>
  <si>
    <t>Percent Other Schools</t>
  </si>
  <si>
    <t xml:space="preserve">SY 21-22 Chronic Absence Levels Across Michigan Schools by Grades Served </t>
  </si>
  <si>
    <t>SY 17-18  Chronic Absence Levels Across Michigan Schools by School Type</t>
  </si>
  <si>
    <t>Regular</t>
  </si>
  <si>
    <t>Special Ed</t>
  </si>
  <si>
    <t>Vocational</t>
  </si>
  <si>
    <t>Alternative</t>
  </si>
  <si>
    <t>SY 21-22  Chronic Absence Levels Across Michigan Schools by School Type</t>
  </si>
  <si>
    <t xml:space="preserve">SY 17-18 Chronic Absence Levels Across Michigan Schools by Concentration of Poverty </t>
  </si>
  <si>
    <t>&gt;=75%</t>
  </si>
  <si>
    <t>50-74%</t>
  </si>
  <si>
    <t>25-49%</t>
  </si>
  <si>
    <t>0-24%</t>
  </si>
  <si>
    <t xml:space="preserve">SY 21-22 Chronic Absence Levels Across Michigan Schools by Concentration of Poverty </t>
  </si>
  <si>
    <t xml:space="preserve">SY 17-18 Chronic Absence Levels Across Michigan Schools by Locale </t>
  </si>
  <si>
    <t>City</t>
  </si>
  <si>
    <t>Suburb</t>
  </si>
  <si>
    <t>Town</t>
  </si>
  <si>
    <t>Rural</t>
  </si>
  <si>
    <t xml:space="preserve">SY 21-22 Chronic Absence Levels Across Michigan Schools by Locale </t>
  </si>
  <si>
    <t>SY 17-18 School Chronic Absence Levels Across Michigan Schools by Non-White Student Composition</t>
  </si>
  <si>
    <t>SY 21-22 School Chronic Absence Levels by Across Michigan Schools Non-White Student Composition</t>
  </si>
  <si>
    <t>Levels of Extreme Chronic Absence Across Districts</t>
  </si>
  <si>
    <t>All Districts</t>
  </si>
  <si>
    <t>Districts with 3 or more Schools</t>
  </si>
  <si>
    <t>Percent of Schools in District with Extreme Chronic Absence levels</t>
  </si>
  <si>
    <t># of Districts</t>
  </si>
  <si>
    <t>% of Districts</t>
  </si>
  <si>
    <t>1-25%</t>
  </si>
  <si>
    <t>26-50%</t>
  </si>
  <si>
    <t>51-75%</t>
  </si>
  <si>
    <t>76-100%</t>
  </si>
  <si>
    <t>Levels of Extreme Chronic Absence Across the State, by Concentration of Poverty</t>
  </si>
  <si>
    <t>Please note that not all categories will equal 100% of districts. Some districts may not have data available by poverty concentration and are therefore not included in district counts below. </t>
  </si>
  <si>
    <t>Districts with &gt;=75% of Students eligible for Free/Reduced Lunch Program</t>
  </si>
  <si>
    <t>0-25%</t>
  </si>
  <si>
    <t>Districts with 50-74% of Students eligible for Free/Reduced Lunch Program</t>
  </si>
  <si>
    <t>Districts with 25-49% of Students eligible for Free/Reduced Lunch Program</t>
  </si>
  <si>
    <t>Districts with 0-24% of Students eligible for Free/Reduced Lunch Program</t>
  </si>
  <si>
    <t>Number of Students Who Are Chronically Absent</t>
  </si>
  <si>
    <t>2017-18</t>
  </si>
  <si>
    <t>2021-22</t>
  </si>
  <si>
    <t>Change 18 to 22</t>
  </si>
  <si>
    <t>Overall</t>
  </si>
  <si>
    <t>Native</t>
  </si>
  <si>
    <t>Asian</t>
  </si>
  <si>
    <t>Black</t>
  </si>
  <si>
    <t>Multi-racial</t>
  </si>
  <si>
    <t>Pacific Islander</t>
  </si>
  <si>
    <t>White</t>
  </si>
  <si>
    <t>Male</t>
  </si>
  <si>
    <t>Female</t>
  </si>
  <si>
    <t>Elementary</t>
  </si>
  <si>
    <t>Middle</t>
  </si>
  <si>
    <t>High</t>
  </si>
  <si>
    <t>Other</t>
  </si>
  <si>
    <t>% of Population Who Are Chronically Absent</t>
  </si>
  <si>
    <t>Students with Disabilities (IDEA)</t>
  </si>
  <si>
    <t>English Learners</t>
  </si>
  <si>
    <t>Regular Ed School</t>
  </si>
  <si>
    <t>Special Education School</t>
  </si>
  <si>
    <t>Vocational School</t>
  </si>
  <si>
    <t>Alternative School</t>
  </si>
  <si>
    <t xml:space="preserve">    </t>
  </si>
  <si>
    <t xml:space="preserve">4.  Calculations are based only on schools/districts that reported both 2021-22 Chronic Absence data as well as total student enrollment data.  </t>
  </si>
  <si>
    <t>https://nces.ed.gov/ccd/files.asp</t>
  </si>
  <si>
    <t>3.  Data on school/district type, level, geographic locale, and student demographics come from the Common Core of Data:</t>
  </si>
  <si>
    <t>2.  Ed Data Express provides counts of the number of students who were chronically absent. Chronic absence data is available at the district (LEA) level for all years from 2017-18 through 2021-22, but at the school level for only 2017-18, 2020-21, and 2021-22.</t>
  </si>
  <si>
    <t>https://eddataexpress.ed.gov/download/data-builder/data-download-tool?f%5B0%5D=school_year%3A2021-2022</t>
  </si>
  <si>
    <t>1. Chronic Absence data comes from EdDataExpress</t>
  </si>
  <si>
    <t>Data Sources</t>
  </si>
  <si>
    <t>Latino/Hispanic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</si>
</sst>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0"/>
      <name val="Calibri"/>
      <family val="2"/>
      <scheme val="minor"/>
    </font>
    <font>
      <b/>
      <sz val="14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D9E1F2"/>
        <bgColor rgb="FF000000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5999938962981048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</borders>
  <cellStyleXfs count="289">
    <xf numFmtId="0" fontId="0" fillId="0" borderId="0"/>
    <xf numFmtId="9" fontId="1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87">
    <xf numFmtId="0" fontId="0" fillId="0" borderId="0" xfId="0"/>
    <xf numFmtId="9" fontId="0" fillId="0" borderId="0" xfId="1" applyFont="1"/>
    <xf numFmtId="0" fontId="2" fillId="0" borderId="0" xfId="0" applyFont="1"/>
    <xf numFmtId="0" fontId="0" fillId="0" borderId="1" xfId="0" applyBorder="1"/>
    <xf numFmtId="9" fontId="0" fillId="0" borderId="1" xfId="1" applyFont="1" applyBorder="1"/>
    <xf numFmtId="0" fontId="2" fillId="0" borderId="1" xfId="0" applyFont="1" applyBorder="1"/>
    <xf numFmtId="0" fontId="0" fillId="3" borderId="1" xfId="0" applyFill="1" applyBorder="1"/>
    <xf numFmtId="0" fontId="2" fillId="3" borderId="2" xfId="0" applyFont="1" applyFill="1" applyBorder="1"/>
    <xf numFmtId="9" fontId="0" fillId="0" borderId="0" xfId="1" applyFont="1" applyBorder="1"/>
    <xf numFmtId="3" fontId="0" fillId="0" borderId="0" xfId="0" applyNumberFormat="1"/>
    <xf numFmtId="1" fontId="0" fillId="0" borderId="0" xfId="0" applyNumberFormat="1"/>
    <xf numFmtId="2" fontId="2" fillId="3" borderId="1" xfId="0" applyNumberFormat="1" applyFont="1" applyFill="1" applyBorder="1" applyAlignment="1">
      <alignment wrapText="1"/>
    </xf>
    <xf numFmtId="2" fontId="0" fillId="0" borderId="0" xfId="0" applyNumberFormat="1" applyAlignment="1">
      <alignment wrapText="1"/>
    </xf>
    <xf numFmtId="0" fontId="0" fillId="0" borderId="3" xfId="0" applyBorder="1"/>
    <xf numFmtId="0" fontId="6" fillId="0" borderId="0" xfId="0" applyFont="1"/>
    <xf numFmtId="0" fontId="5" fillId="0" borderId="6" xfId="0" applyFont="1" applyBorder="1"/>
    <xf numFmtId="0" fontId="6" fillId="0" borderId="7" xfId="0" applyFont="1" applyBorder="1"/>
    <xf numFmtId="0" fontId="5" fillId="4" borderId="6" xfId="0" applyFont="1" applyFill="1" applyBorder="1"/>
    <xf numFmtId="0" fontId="5" fillId="0" borderId="0" xfId="0" applyFont="1"/>
    <xf numFmtId="9" fontId="6" fillId="0" borderId="7" xfId="0" applyNumberFormat="1" applyFont="1" applyBorder="1"/>
    <xf numFmtId="9" fontId="6" fillId="0" borderId="0" xfId="0" applyNumberFormat="1" applyFont="1"/>
    <xf numFmtId="0" fontId="5" fillId="4" borderId="2" xfId="0" applyFont="1" applyFill="1" applyBorder="1"/>
    <xf numFmtId="0" fontId="6" fillId="4" borderId="1" xfId="0" applyFont="1" applyFill="1" applyBorder="1"/>
    <xf numFmtId="0" fontId="6" fillId="0" borderId="7" xfId="0" applyFont="1" applyBorder="1" applyAlignment="1">
      <alignment horizontal="right"/>
    </xf>
    <xf numFmtId="0" fontId="8" fillId="3" borderId="1" xfId="0" applyFont="1" applyFill="1" applyBorder="1" applyAlignment="1">
      <alignment horizontal="center"/>
    </xf>
    <xf numFmtId="0" fontId="7" fillId="3" borderId="5" xfId="0" applyFont="1" applyFill="1" applyBorder="1" applyAlignment="1">
      <alignment vertical="center"/>
    </xf>
    <xf numFmtId="3" fontId="0" fillId="3" borderId="5" xfId="0" applyNumberFormat="1" applyFill="1" applyBorder="1" applyAlignment="1">
      <alignment vertical="center"/>
    </xf>
    <xf numFmtId="1" fontId="0" fillId="3" borderId="5" xfId="0" applyNumberFormat="1" applyFill="1" applyBorder="1" applyAlignment="1">
      <alignment vertical="center"/>
    </xf>
    <xf numFmtId="0" fontId="2" fillId="3" borderId="5" xfId="0" applyFont="1" applyFill="1" applyBorder="1" applyAlignment="1">
      <alignment vertical="center"/>
    </xf>
    <xf numFmtId="0" fontId="0" fillId="3" borderId="5" xfId="0" applyFill="1" applyBorder="1" applyAlignment="1">
      <alignment vertical="center"/>
    </xf>
    <xf numFmtId="0" fontId="2" fillId="3" borderId="1" xfId="0" applyFont="1" applyFill="1" applyBorder="1" applyAlignment="1">
      <alignment vertical="top" wrapText="1"/>
    </xf>
    <xf numFmtId="0" fontId="2" fillId="3" borderId="1" xfId="0" applyFont="1" applyFill="1" applyBorder="1" applyAlignment="1">
      <alignment horizontal="center" vertical="top" wrapText="1"/>
    </xf>
    <xf numFmtId="0" fontId="2" fillId="3" borderId="3" xfId="0" applyFont="1" applyFill="1" applyBorder="1" applyAlignment="1">
      <alignment horizontal="center" vertical="top" wrapText="1"/>
    </xf>
    <xf numFmtId="2" fontId="2" fillId="3" borderId="3" xfId="0" applyNumberFormat="1" applyFont="1" applyFill="1" applyBorder="1" applyAlignment="1">
      <alignment horizontal="center" vertical="top" wrapText="1"/>
    </xf>
    <xf numFmtId="2" fontId="2" fillId="3" borderId="1" xfId="0" applyNumberFormat="1" applyFont="1" applyFill="1" applyBorder="1" applyAlignment="1">
      <alignment horizontal="center" vertical="top" wrapText="1"/>
    </xf>
    <xf numFmtId="0" fontId="5" fillId="4" borderId="1" xfId="0" applyFont="1" applyFill="1" applyBorder="1" applyAlignment="1">
      <alignment horizontal="center" vertical="top"/>
    </xf>
    <xf numFmtId="0" fontId="5" fillId="4" borderId="4" xfId="0" applyFont="1" applyFill="1" applyBorder="1" applyAlignment="1">
      <alignment horizontal="center" vertical="top"/>
    </xf>
    <xf numFmtId="0" fontId="5" fillId="4" borderId="7" xfId="0" applyFont="1" applyFill="1" applyBorder="1" applyAlignment="1">
      <alignment horizontal="center" vertical="top"/>
    </xf>
    <xf numFmtId="0" fontId="5" fillId="4" borderId="1" xfId="0" applyFont="1" applyFill="1" applyBorder="1" applyAlignment="1">
      <alignment vertical="top" wrapText="1"/>
    </xf>
    <xf numFmtId="0" fontId="5" fillId="4" borderId="5" xfId="0" applyFont="1" applyFill="1" applyBorder="1" applyAlignment="1">
      <alignment horizontal="center" vertical="top"/>
    </xf>
    <xf numFmtId="0" fontId="9" fillId="3" borderId="1" xfId="0" applyFont="1" applyFill="1" applyBorder="1" applyAlignment="1">
      <alignment vertical="top" wrapText="1"/>
    </xf>
    <xf numFmtId="0" fontId="9" fillId="3" borderId="1" xfId="0" applyFont="1" applyFill="1" applyBorder="1" applyAlignment="1">
      <alignment horizontal="center" vertical="top"/>
    </xf>
    <xf numFmtId="0" fontId="9" fillId="3" borderId="1" xfId="0" applyFont="1" applyFill="1" applyBorder="1" applyAlignment="1">
      <alignment horizontal="center" vertical="top" wrapText="1"/>
    </xf>
    <xf numFmtId="0" fontId="9" fillId="0" borderId="1" xfId="0" applyFont="1" applyBorder="1"/>
    <xf numFmtId="3" fontId="10" fillId="0" borderId="1" xfId="0" applyNumberFormat="1" applyFont="1" applyBorder="1"/>
    <xf numFmtId="1" fontId="10" fillId="0" borderId="1" xfId="1" applyNumberFormat="1" applyFont="1" applyBorder="1"/>
    <xf numFmtId="0" fontId="9" fillId="3" borderId="1" xfId="0" applyFont="1" applyFill="1" applyBorder="1"/>
    <xf numFmtId="9" fontId="10" fillId="0" borderId="1" xfId="1" applyFont="1" applyBorder="1"/>
    <xf numFmtId="0" fontId="5" fillId="4" borderId="1" xfId="0" applyFont="1" applyFill="1" applyBorder="1" applyAlignment="1">
      <alignment wrapText="1"/>
    </xf>
    <xf numFmtId="0" fontId="5" fillId="4" borderId="7" xfId="0" applyFont="1" applyFill="1" applyBorder="1"/>
    <xf numFmtId="3" fontId="9" fillId="2" borderId="1" xfId="0" applyNumberFormat="1" applyFont="1" applyFill="1" applyBorder="1"/>
    <xf numFmtId="0" fontId="5" fillId="4" borderId="1" xfId="0" applyFont="1" applyFill="1" applyBorder="1" applyAlignment="1">
      <alignment horizontal="left" vertical="top" wrapText="1"/>
    </xf>
    <xf numFmtId="3" fontId="10" fillId="3" borderId="1" xfId="0" applyNumberFormat="1" applyFont="1" applyFill="1" applyBorder="1"/>
    <xf numFmtId="0" fontId="10" fillId="3" borderId="1" xfId="0" applyFont="1" applyFill="1" applyBorder="1"/>
    <xf numFmtId="0" fontId="10" fillId="0" borderId="0" xfId="0" applyFont="1"/>
    <xf numFmtId="3" fontId="9" fillId="3" borderId="1" xfId="0" applyNumberFormat="1" applyFont="1" applyFill="1" applyBorder="1"/>
    <xf numFmtId="9" fontId="9" fillId="0" borderId="1" xfId="0" applyNumberFormat="1" applyFont="1" applyBorder="1" applyAlignment="1">
      <alignment horizontal="left"/>
    </xf>
    <xf numFmtId="9" fontId="10" fillId="0" borderId="1" xfId="0" applyNumberFormat="1" applyFont="1" applyBorder="1"/>
    <xf numFmtId="3" fontId="0" fillId="3" borderId="1" xfId="0" applyNumberFormat="1" applyFill="1" applyBorder="1"/>
    <xf numFmtId="0" fontId="9" fillId="0" borderId="0" xfId="0" applyFont="1"/>
    <xf numFmtId="3" fontId="10" fillId="0" borderId="0" xfId="0" applyNumberFormat="1" applyFont="1"/>
    <xf numFmtId="0" fontId="0" fillId="0" borderId="0" xfId="0" applyAlignment="1">
      <alignment vertical="center"/>
    </xf>
    <xf numFmtId="0" fontId="2" fillId="5" borderId="0" xfId="0" applyFont="1" applyFill="1" applyAlignment="1">
      <alignment vertical="center"/>
    </xf>
    <xf numFmtId="0" fontId="0" fillId="5" borderId="0" xfId="0" applyFill="1" applyAlignment="1">
      <alignment vertical="center"/>
    </xf>
    <xf numFmtId="0" fontId="2" fillId="0" borderId="0" xfId="0" applyFont="1" applyAlignment="1">
      <alignment vertical="center"/>
    </xf>
    <xf numFmtId="3" fontId="2" fillId="0" borderId="0" xfId="0" applyNumberFormat="1" applyFont="1" applyAlignment="1">
      <alignment vertical="center"/>
    </xf>
    <xf numFmtId="0" fontId="2" fillId="0" borderId="0" xfId="0" applyFont="1" applyAlignment="1">
      <alignment vertical="center" wrapText="1"/>
    </xf>
    <xf numFmtId="3" fontId="0" fillId="0" borderId="0" xfId="0" applyNumberFormat="1" applyAlignment="1">
      <alignment vertical="center"/>
    </xf>
    <xf numFmtId="0" fontId="2" fillId="0" borderId="8" xfId="0" applyFont="1" applyBorder="1" applyAlignment="1">
      <alignment vertical="center" wrapText="1"/>
    </xf>
    <xf numFmtId="3" fontId="0" fillId="0" borderId="8" xfId="0" applyNumberFormat="1" applyBorder="1" applyAlignment="1">
      <alignment vertical="center"/>
    </xf>
    <xf numFmtId="0" fontId="2" fillId="0" borderId="9" xfId="0" applyFont="1" applyBorder="1" applyAlignment="1">
      <alignment vertical="center" wrapText="1"/>
    </xf>
    <xf numFmtId="3" fontId="0" fillId="0" borderId="9" xfId="0" applyNumberFormat="1" applyBorder="1" applyAlignment="1">
      <alignment vertical="center"/>
    </xf>
    <xf numFmtId="3" fontId="0" fillId="5" borderId="0" xfId="0" applyNumberFormat="1" applyFill="1" applyAlignment="1">
      <alignment vertical="center"/>
    </xf>
    <xf numFmtId="164" fontId="2" fillId="0" borderId="0" xfId="0" applyNumberFormat="1" applyFont="1" applyAlignment="1">
      <alignment vertical="center"/>
    </xf>
    <xf numFmtId="164" fontId="0" fillId="0" borderId="0" xfId="0" applyNumberFormat="1" applyAlignment="1">
      <alignment vertical="center"/>
    </xf>
    <xf numFmtId="0" fontId="2" fillId="0" borderId="8" xfId="0" applyFont="1" applyBorder="1" applyAlignment="1">
      <alignment vertical="center"/>
    </xf>
    <xf numFmtId="164" fontId="0" fillId="0" borderId="8" xfId="0" applyNumberFormat="1" applyBorder="1" applyAlignment="1">
      <alignment vertical="center"/>
    </xf>
    <xf numFmtId="0" fontId="2" fillId="0" borderId="9" xfId="0" applyFont="1" applyBorder="1" applyAlignment="1">
      <alignment vertical="center"/>
    </xf>
    <xf numFmtId="164" fontId="0" fillId="0" borderId="9" xfId="0" applyNumberFormat="1" applyBorder="1" applyAlignment="1">
      <alignment vertical="center"/>
    </xf>
    <xf numFmtId="0" fontId="11" fillId="0" borderId="0" xfId="0" applyFont="1"/>
    <xf numFmtId="0" fontId="0" fillId="0" borderId="0" xfId="0" applyAlignment="1">
      <alignment vertical="center" wrapText="1"/>
    </xf>
    <xf numFmtId="0" fontId="12" fillId="0" borderId="0" xfId="288" applyFont="1" applyFill="1" applyAlignment="1">
      <alignment vertical="center"/>
    </xf>
    <xf numFmtId="0" fontId="3" fillId="0" borderId="0" xfId="288" applyAlignment="1">
      <alignment vertical="center" wrapText="1"/>
    </xf>
    <xf numFmtId="0" fontId="9" fillId="0" borderId="0" xfId="0" applyFont="1" applyAlignment="1">
      <alignment horizontal="left" vertical="center" wrapText="1" indent="3"/>
    </xf>
    <xf numFmtId="0" fontId="3" fillId="0" borderId="0" xfId="288" applyFill="1" applyAlignment="1">
      <alignment horizontal="left" vertical="center" indent="6"/>
    </xf>
    <xf numFmtId="0" fontId="3" fillId="0" borderId="0" xfId="288" applyAlignment="1">
      <alignment horizontal="left" vertical="center" wrapText="1" indent="6"/>
    </xf>
    <xf numFmtId="0" fontId="13" fillId="6" borderId="0" xfId="0" applyFont="1" applyFill="1" applyAlignment="1">
      <alignment vertical="center" wrapText="1"/>
    </xf>
  </cellXfs>
  <cellStyles count="289">
    <cellStyle name="Followed Hyperlink" xfId="69" builtinId="9" hidden="1"/>
    <cellStyle name="Followed Hyperlink" xfId="73" builtinId="9" hidden="1"/>
    <cellStyle name="Followed Hyperlink" xfId="77" builtinId="9" hidden="1"/>
    <cellStyle name="Followed Hyperlink" xfId="81" builtinId="9" hidden="1"/>
    <cellStyle name="Followed Hyperlink" xfId="85" builtinId="9" hidden="1"/>
    <cellStyle name="Followed Hyperlink" xfId="89" builtinId="9" hidden="1"/>
    <cellStyle name="Followed Hyperlink" xfId="93" builtinId="9" hidden="1"/>
    <cellStyle name="Followed Hyperlink" xfId="97" builtinId="9" hidden="1"/>
    <cellStyle name="Followed Hyperlink" xfId="101" builtinId="9" hidden="1"/>
    <cellStyle name="Followed Hyperlink" xfId="105" builtinId="9" hidden="1"/>
    <cellStyle name="Followed Hyperlink" xfId="109" builtinId="9" hidden="1"/>
    <cellStyle name="Followed Hyperlink" xfId="113" builtinId="9" hidden="1"/>
    <cellStyle name="Followed Hyperlink" xfId="117" builtinId="9" hidden="1"/>
    <cellStyle name="Followed Hyperlink" xfId="121" builtinId="9" hidden="1"/>
    <cellStyle name="Followed Hyperlink" xfId="125" builtinId="9" hidden="1"/>
    <cellStyle name="Followed Hyperlink" xfId="129" builtinId="9" hidden="1"/>
    <cellStyle name="Followed Hyperlink" xfId="133" builtinId="9" hidden="1"/>
    <cellStyle name="Followed Hyperlink" xfId="137" builtinId="9" hidden="1"/>
    <cellStyle name="Followed Hyperlink" xfId="141" builtinId="9" hidden="1"/>
    <cellStyle name="Followed Hyperlink" xfId="145" builtinId="9" hidden="1"/>
    <cellStyle name="Followed Hyperlink" xfId="149" builtinId="9" hidden="1"/>
    <cellStyle name="Followed Hyperlink" xfId="153" builtinId="9" hidden="1"/>
    <cellStyle name="Followed Hyperlink" xfId="157" builtinId="9" hidden="1"/>
    <cellStyle name="Followed Hyperlink" xfId="161" builtinId="9" hidden="1"/>
    <cellStyle name="Followed Hyperlink" xfId="165" builtinId="9" hidden="1"/>
    <cellStyle name="Followed Hyperlink" xfId="169" builtinId="9" hidden="1"/>
    <cellStyle name="Followed Hyperlink" xfId="173" builtinId="9" hidden="1"/>
    <cellStyle name="Followed Hyperlink" xfId="177" builtinId="9" hidden="1"/>
    <cellStyle name="Followed Hyperlink" xfId="181" builtinId="9" hidden="1"/>
    <cellStyle name="Followed Hyperlink" xfId="185" builtinId="9" hidden="1"/>
    <cellStyle name="Followed Hyperlink" xfId="189" builtinId="9" hidden="1"/>
    <cellStyle name="Followed Hyperlink" xfId="193" builtinId="9" hidden="1"/>
    <cellStyle name="Followed Hyperlink" xfId="197" builtinId="9" hidden="1"/>
    <cellStyle name="Followed Hyperlink" xfId="201" builtinId="9" hidden="1"/>
    <cellStyle name="Followed Hyperlink" xfId="205" builtinId="9" hidden="1"/>
    <cellStyle name="Followed Hyperlink" xfId="209" builtinId="9" hidden="1"/>
    <cellStyle name="Followed Hyperlink" xfId="213" builtinId="9" hidden="1"/>
    <cellStyle name="Followed Hyperlink" xfId="217" builtinId="9" hidden="1"/>
    <cellStyle name="Followed Hyperlink" xfId="221" builtinId="9" hidden="1"/>
    <cellStyle name="Followed Hyperlink" xfId="225" builtinId="9" hidden="1"/>
    <cellStyle name="Followed Hyperlink" xfId="229" builtinId="9" hidden="1"/>
    <cellStyle name="Followed Hyperlink" xfId="233" builtinId="9" hidden="1"/>
    <cellStyle name="Followed Hyperlink" xfId="237" builtinId="9" hidden="1"/>
    <cellStyle name="Followed Hyperlink" xfId="241" builtinId="9" hidden="1"/>
    <cellStyle name="Followed Hyperlink" xfId="245" builtinId="9" hidden="1"/>
    <cellStyle name="Followed Hyperlink" xfId="249" builtinId="9" hidden="1"/>
    <cellStyle name="Followed Hyperlink" xfId="253" builtinId="9" hidden="1"/>
    <cellStyle name="Followed Hyperlink" xfId="257" builtinId="9" hidden="1"/>
    <cellStyle name="Followed Hyperlink" xfId="261" builtinId="9" hidden="1"/>
    <cellStyle name="Followed Hyperlink" xfId="265" builtinId="9" hidden="1"/>
    <cellStyle name="Followed Hyperlink" xfId="269" builtinId="9" hidden="1"/>
    <cellStyle name="Followed Hyperlink" xfId="273" builtinId="9" hidden="1"/>
    <cellStyle name="Followed Hyperlink" xfId="277" builtinId="9" hidden="1"/>
    <cellStyle name="Followed Hyperlink" xfId="281" builtinId="9" hidden="1"/>
    <cellStyle name="Followed Hyperlink" xfId="285" builtinId="9" hidden="1"/>
    <cellStyle name="Followed Hyperlink" xfId="287" builtinId="9" hidden="1"/>
    <cellStyle name="Followed Hyperlink" xfId="283" builtinId="9" hidden="1"/>
    <cellStyle name="Followed Hyperlink" xfId="279" builtinId="9" hidden="1"/>
    <cellStyle name="Followed Hyperlink" xfId="275" builtinId="9" hidden="1"/>
    <cellStyle name="Followed Hyperlink" xfId="271" builtinId="9" hidden="1"/>
    <cellStyle name="Followed Hyperlink" xfId="267" builtinId="9" hidden="1"/>
    <cellStyle name="Followed Hyperlink" xfId="263" builtinId="9" hidden="1"/>
    <cellStyle name="Followed Hyperlink" xfId="259" builtinId="9" hidden="1"/>
    <cellStyle name="Followed Hyperlink" xfId="255" builtinId="9" hidden="1"/>
    <cellStyle name="Followed Hyperlink" xfId="251" builtinId="9" hidden="1"/>
    <cellStyle name="Followed Hyperlink" xfId="247" builtinId="9" hidden="1"/>
    <cellStyle name="Followed Hyperlink" xfId="243" builtinId="9" hidden="1"/>
    <cellStyle name="Followed Hyperlink" xfId="239" builtinId="9" hidden="1"/>
    <cellStyle name="Followed Hyperlink" xfId="235" builtinId="9" hidden="1"/>
    <cellStyle name="Followed Hyperlink" xfId="231" builtinId="9" hidden="1"/>
    <cellStyle name="Followed Hyperlink" xfId="227" builtinId="9" hidden="1"/>
    <cellStyle name="Followed Hyperlink" xfId="223" builtinId="9" hidden="1"/>
    <cellStyle name="Followed Hyperlink" xfId="219" builtinId="9" hidden="1"/>
    <cellStyle name="Followed Hyperlink" xfId="215" builtinId="9" hidden="1"/>
    <cellStyle name="Followed Hyperlink" xfId="211" builtinId="9" hidden="1"/>
    <cellStyle name="Followed Hyperlink" xfId="207" builtinId="9" hidden="1"/>
    <cellStyle name="Followed Hyperlink" xfId="203" builtinId="9" hidden="1"/>
    <cellStyle name="Followed Hyperlink" xfId="199" builtinId="9" hidden="1"/>
    <cellStyle name="Followed Hyperlink" xfId="195" builtinId="9" hidden="1"/>
    <cellStyle name="Followed Hyperlink" xfId="191" builtinId="9" hidden="1"/>
    <cellStyle name="Followed Hyperlink" xfId="187" builtinId="9" hidden="1"/>
    <cellStyle name="Followed Hyperlink" xfId="183" builtinId="9" hidden="1"/>
    <cellStyle name="Followed Hyperlink" xfId="179" builtinId="9" hidden="1"/>
    <cellStyle name="Followed Hyperlink" xfId="175" builtinId="9" hidden="1"/>
    <cellStyle name="Followed Hyperlink" xfId="171" builtinId="9" hidden="1"/>
    <cellStyle name="Followed Hyperlink" xfId="167" builtinId="9" hidden="1"/>
    <cellStyle name="Followed Hyperlink" xfId="163" builtinId="9" hidden="1"/>
    <cellStyle name="Followed Hyperlink" xfId="159" builtinId="9" hidden="1"/>
    <cellStyle name="Followed Hyperlink" xfId="155" builtinId="9" hidden="1"/>
    <cellStyle name="Followed Hyperlink" xfId="151" builtinId="9" hidden="1"/>
    <cellStyle name="Followed Hyperlink" xfId="147" builtinId="9" hidden="1"/>
    <cellStyle name="Followed Hyperlink" xfId="143" builtinId="9" hidden="1"/>
    <cellStyle name="Followed Hyperlink" xfId="139" builtinId="9" hidden="1"/>
    <cellStyle name="Followed Hyperlink" xfId="135" builtinId="9" hidden="1"/>
    <cellStyle name="Followed Hyperlink" xfId="131" builtinId="9" hidden="1"/>
    <cellStyle name="Followed Hyperlink" xfId="127" builtinId="9" hidden="1"/>
    <cellStyle name="Followed Hyperlink" xfId="123" builtinId="9" hidden="1"/>
    <cellStyle name="Followed Hyperlink" xfId="119" builtinId="9" hidden="1"/>
    <cellStyle name="Followed Hyperlink" xfId="115" builtinId="9" hidden="1"/>
    <cellStyle name="Followed Hyperlink" xfId="111" builtinId="9" hidden="1"/>
    <cellStyle name="Followed Hyperlink" xfId="107" builtinId="9" hidden="1"/>
    <cellStyle name="Followed Hyperlink" xfId="103" builtinId="9" hidden="1"/>
    <cellStyle name="Followed Hyperlink" xfId="99" builtinId="9" hidden="1"/>
    <cellStyle name="Followed Hyperlink" xfId="95" builtinId="9" hidden="1"/>
    <cellStyle name="Followed Hyperlink" xfId="91" builtinId="9" hidden="1"/>
    <cellStyle name="Followed Hyperlink" xfId="87" builtinId="9" hidden="1"/>
    <cellStyle name="Followed Hyperlink" xfId="83" builtinId="9" hidden="1"/>
    <cellStyle name="Followed Hyperlink" xfId="79" builtinId="9" hidden="1"/>
    <cellStyle name="Followed Hyperlink" xfId="75" builtinId="9" hidden="1"/>
    <cellStyle name="Followed Hyperlink" xfId="71" builtinId="9" hidden="1"/>
    <cellStyle name="Followed Hyperlink" xfId="67" builtinId="9" hidden="1"/>
    <cellStyle name="Followed Hyperlink" xfId="25" builtinId="9" hidden="1"/>
    <cellStyle name="Followed Hyperlink" xfId="27" builtinId="9" hidden="1"/>
    <cellStyle name="Followed Hyperlink" xfId="29" builtinId="9" hidden="1"/>
    <cellStyle name="Followed Hyperlink" xfId="33" builtinId="9" hidden="1"/>
    <cellStyle name="Followed Hyperlink" xfId="35" builtinId="9" hidden="1"/>
    <cellStyle name="Followed Hyperlink" xfId="37" builtinId="9" hidden="1"/>
    <cellStyle name="Followed Hyperlink" xfId="41" builtinId="9" hidden="1"/>
    <cellStyle name="Followed Hyperlink" xfId="43" builtinId="9" hidden="1"/>
    <cellStyle name="Followed Hyperlink" xfId="45" builtinId="9" hidden="1"/>
    <cellStyle name="Followed Hyperlink" xfId="49" builtinId="9" hidden="1"/>
    <cellStyle name="Followed Hyperlink" xfId="51" builtinId="9" hidden="1"/>
    <cellStyle name="Followed Hyperlink" xfId="53" builtinId="9" hidden="1"/>
    <cellStyle name="Followed Hyperlink" xfId="57" builtinId="9" hidden="1"/>
    <cellStyle name="Followed Hyperlink" xfId="59" builtinId="9" hidden="1"/>
    <cellStyle name="Followed Hyperlink" xfId="61" builtinId="9" hidden="1"/>
    <cellStyle name="Followed Hyperlink" xfId="65" builtinId="9" hidden="1"/>
    <cellStyle name="Followed Hyperlink" xfId="63" builtinId="9" hidden="1"/>
    <cellStyle name="Followed Hyperlink" xfId="55" builtinId="9" hidden="1"/>
    <cellStyle name="Followed Hyperlink" xfId="47" builtinId="9" hidden="1"/>
    <cellStyle name="Followed Hyperlink" xfId="39" builtinId="9" hidden="1"/>
    <cellStyle name="Followed Hyperlink" xfId="31" builtinId="9" hidden="1"/>
    <cellStyle name="Followed Hyperlink" xfId="23" builtinId="9" hidden="1"/>
    <cellStyle name="Followed Hyperlink" xfId="11" builtinId="9" hidden="1"/>
    <cellStyle name="Followed Hyperlink" xfId="13" builtinId="9" hidden="1"/>
    <cellStyle name="Followed Hyperlink" xfId="17" builtinId="9" hidden="1"/>
    <cellStyle name="Followed Hyperlink" xfId="19" builtinId="9" hidden="1"/>
    <cellStyle name="Followed Hyperlink" xfId="21" builtinId="9" hidden="1"/>
    <cellStyle name="Followed Hyperlink" xfId="15" builtinId="9" hidden="1"/>
    <cellStyle name="Followed Hyperlink" xfId="7" builtinId="9" hidden="1"/>
    <cellStyle name="Followed Hyperlink" xfId="9" builtinId="9" hidden="1"/>
    <cellStyle name="Followed Hyperlink" xfId="5" builtinId="9" hidden="1"/>
    <cellStyle name="Followed Hyperlink" xfId="3" builtinId="9" hidden="1"/>
    <cellStyle name="Hyperlink" xfId="122" builtinId="8" hidden="1"/>
    <cellStyle name="Hyperlink" xfId="126" builtinId="8" hidden="1"/>
    <cellStyle name="Hyperlink" xfId="128" builtinId="8" hidden="1"/>
    <cellStyle name="Hyperlink" xfId="130" builtinId="8" hidden="1"/>
    <cellStyle name="Hyperlink" xfId="134" builtinId="8" hidden="1"/>
    <cellStyle name="Hyperlink" xfId="136" builtinId="8" hidden="1"/>
    <cellStyle name="Hyperlink" xfId="138" builtinId="8" hidden="1"/>
    <cellStyle name="Hyperlink" xfId="142" builtinId="8" hidden="1"/>
    <cellStyle name="Hyperlink" xfId="144" builtinId="8" hidden="1"/>
    <cellStyle name="Hyperlink" xfId="146" builtinId="8" hidden="1"/>
    <cellStyle name="Hyperlink" xfId="150" builtinId="8" hidden="1"/>
    <cellStyle name="Hyperlink" xfId="152" builtinId="8" hidden="1"/>
    <cellStyle name="Hyperlink" xfId="154" builtinId="8" hidden="1"/>
    <cellStyle name="Hyperlink" xfId="158" builtinId="8" hidden="1"/>
    <cellStyle name="Hyperlink" xfId="160" builtinId="8" hidden="1"/>
    <cellStyle name="Hyperlink" xfId="162" builtinId="8" hidden="1"/>
    <cellStyle name="Hyperlink" xfId="166" builtinId="8" hidden="1"/>
    <cellStyle name="Hyperlink" xfId="168" builtinId="8" hidden="1"/>
    <cellStyle name="Hyperlink" xfId="170" builtinId="8" hidden="1"/>
    <cellStyle name="Hyperlink" xfId="174" builtinId="8" hidden="1"/>
    <cellStyle name="Hyperlink" xfId="176" builtinId="8" hidden="1"/>
    <cellStyle name="Hyperlink" xfId="178" builtinId="8" hidden="1"/>
    <cellStyle name="Hyperlink" xfId="182" builtinId="8" hidden="1"/>
    <cellStyle name="Hyperlink" xfId="184" builtinId="8" hidden="1"/>
    <cellStyle name="Hyperlink" xfId="186" builtinId="8" hidden="1"/>
    <cellStyle name="Hyperlink" xfId="190" builtinId="8" hidden="1"/>
    <cellStyle name="Hyperlink" xfId="192" builtinId="8" hidden="1"/>
    <cellStyle name="Hyperlink" xfId="194" builtinId="8" hidden="1"/>
    <cellStyle name="Hyperlink" xfId="198" builtinId="8" hidden="1"/>
    <cellStyle name="Hyperlink" xfId="200" builtinId="8" hidden="1"/>
    <cellStyle name="Hyperlink" xfId="202" builtinId="8" hidden="1"/>
    <cellStyle name="Hyperlink" xfId="206" builtinId="8" hidden="1"/>
    <cellStyle name="Hyperlink" xfId="208" builtinId="8" hidden="1"/>
    <cellStyle name="Hyperlink" xfId="210" builtinId="8" hidden="1"/>
    <cellStyle name="Hyperlink" xfId="214" builtinId="8" hidden="1"/>
    <cellStyle name="Hyperlink" xfId="216" builtinId="8" hidden="1"/>
    <cellStyle name="Hyperlink" xfId="218" builtinId="8" hidden="1"/>
    <cellStyle name="Hyperlink" xfId="222" builtinId="8" hidden="1"/>
    <cellStyle name="Hyperlink" xfId="224" builtinId="8" hidden="1"/>
    <cellStyle name="Hyperlink" xfId="226" builtinId="8" hidden="1"/>
    <cellStyle name="Hyperlink" xfId="230" builtinId="8" hidden="1"/>
    <cellStyle name="Hyperlink" xfId="232" builtinId="8" hidden="1"/>
    <cellStyle name="Hyperlink" xfId="234" builtinId="8" hidden="1"/>
    <cellStyle name="Hyperlink" xfId="238" builtinId="8" hidden="1"/>
    <cellStyle name="Hyperlink" xfId="240" builtinId="8" hidden="1"/>
    <cellStyle name="Hyperlink" xfId="242" builtinId="8" hidden="1"/>
    <cellStyle name="Hyperlink" xfId="246" builtinId="8" hidden="1"/>
    <cellStyle name="Hyperlink" xfId="248" builtinId="8" hidden="1"/>
    <cellStyle name="Hyperlink" xfId="250" builtinId="8" hidden="1"/>
    <cellStyle name="Hyperlink" xfId="254" builtinId="8" hidden="1"/>
    <cellStyle name="Hyperlink" xfId="256" builtinId="8" hidden="1"/>
    <cellStyle name="Hyperlink" xfId="258" builtinId="8" hidden="1"/>
    <cellStyle name="Hyperlink" xfId="262" builtinId="8" hidden="1"/>
    <cellStyle name="Hyperlink" xfId="264" builtinId="8" hidden="1"/>
    <cellStyle name="Hyperlink" xfId="266" builtinId="8" hidden="1"/>
    <cellStyle name="Hyperlink" xfId="270" builtinId="8" hidden="1"/>
    <cellStyle name="Hyperlink" xfId="272" builtinId="8" hidden="1"/>
    <cellStyle name="Hyperlink" xfId="274" builtinId="8" hidden="1"/>
    <cellStyle name="Hyperlink" xfId="278" builtinId="8" hidden="1"/>
    <cellStyle name="Hyperlink" xfId="280" builtinId="8" hidden="1"/>
    <cellStyle name="Hyperlink" xfId="282" builtinId="8" hidden="1"/>
    <cellStyle name="Hyperlink" xfId="286" builtinId="8" hidden="1"/>
    <cellStyle name="Hyperlink" xfId="284" builtinId="8" hidden="1"/>
    <cellStyle name="Hyperlink" xfId="276" builtinId="8" hidden="1"/>
    <cellStyle name="Hyperlink" xfId="268" builtinId="8" hidden="1"/>
    <cellStyle name="Hyperlink" xfId="260" builtinId="8" hidden="1"/>
    <cellStyle name="Hyperlink" xfId="252" builtinId="8" hidden="1"/>
    <cellStyle name="Hyperlink" xfId="244" builtinId="8" hidden="1"/>
    <cellStyle name="Hyperlink" xfId="236" builtinId="8" hidden="1"/>
    <cellStyle name="Hyperlink" xfId="228" builtinId="8" hidden="1"/>
    <cellStyle name="Hyperlink" xfId="220" builtinId="8" hidden="1"/>
    <cellStyle name="Hyperlink" xfId="212" builtinId="8" hidden="1"/>
    <cellStyle name="Hyperlink" xfId="204" builtinId="8" hidden="1"/>
    <cellStyle name="Hyperlink" xfId="196" builtinId="8" hidden="1"/>
    <cellStyle name="Hyperlink" xfId="188" builtinId="8" hidden="1"/>
    <cellStyle name="Hyperlink" xfId="180" builtinId="8" hidden="1"/>
    <cellStyle name="Hyperlink" xfId="172" builtinId="8" hidden="1"/>
    <cellStyle name="Hyperlink" xfId="164" builtinId="8" hidden="1"/>
    <cellStyle name="Hyperlink" xfId="156" builtinId="8" hidden="1"/>
    <cellStyle name="Hyperlink" xfId="148" builtinId="8" hidden="1"/>
    <cellStyle name="Hyperlink" xfId="140" builtinId="8" hidden="1"/>
    <cellStyle name="Hyperlink" xfId="132" builtinId="8" hidden="1"/>
    <cellStyle name="Hyperlink" xfId="124" builtinId="8" hidden="1"/>
    <cellStyle name="Hyperlink" xfId="54" builtinId="8" hidden="1"/>
    <cellStyle name="Hyperlink" xfId="56" builtinId="8" hidden="1"/>
    <cellStyle name="Hyperlink" xfId="58" builtinId="8" hidden="1"/>
    <cellStyle name="Hyperlink" xfId="60" builtinId="8" hidden="1"/>
    <cellStyle name="Hyperlink" xfId="62" builtinId="8" hidden="1"/>
    <cellStyle name="Hyperlink" xfId="64" builtinId="8" hidden="1"/>
    <cellStyle name="Hyperlink" xfId="66" builtinId="8" hidden="1"/>
    <cellStyle name="Hyperlink" xfId="70" builtinId="8" hidden="1"/>
    <cellStyle name="Hyperlink" xfId="72" builtinId="8" hidden="1"/>
    <cellStyle name="Hyperlink" xfId="74" builtinId="8" hidden="1"/>
    <cellStyle name="Hyperlink" xfId="76" builtinId="8" hidden="1"/>
    <cellStyle name="Hyperlink" xfId="78" builtinId="8" hidden="1"/>
    <cellStyle name="Hyperlink" xfId="80" builtinId="8" hidden="1"/>
    <cellStyle name="Hyperlink" xfId="82" builtinId="8" hidden="1"/>
    <cellStyle name="Hyperlink" xfId="86" builtinId="8" hidden="1"/>
    <cellStyle name="Hyperlink" xfId="88" builtinId="8" hidden="1"/>
    <cellStyle name="Hyperlink" xfId="90" builtinId="8" hidden="1"/>
    <cellStyle name="Hyperlink" xfId="92" builtinId="8" hidden="1"/>
    <cellStyle name="Hyperlink" xfId="94" builtinId="8" hidden="1"/>
    <cellStyle name="Hyperlink" xfId="96" builtinId="8" hidden="1"/>
    <cellStyle name="Hyperlink" xfId="98" builtinId="8" hidden="1"/>
    <cellStyle name="Hyperlink" xfId="102" builtinId="8" hidden="1"/>
    <cellStyle name="Hyperlink" xfId="104" builtinId="8" hidden="1"/>
    <cellStyle name="Hyperlink" xfId="106" builtinId="8" hidden="1"/>
    <cellStyle name="Hyperlink" xfId="108" builtinId="8" hidden="1"/>
    <cellStyle name="Hyperlink" xfId="110" builtinId="8" hidden="1"/>
    <cellStyle name="Hyperlink" xfId="112" builtinId="8" hidden="1"/>
    <cellStyle name="Hyperlink" xfId="114" builtinId="8" hidden="1"/>
    <cellStyle name="Hyperlink" xfId="118" builtinId="8" hidden="1"/>
    <cellStyle name="Hyperlink" xfId="120" builtinId="8" hidden="1"/>
    <cellStyle name="Hyperlink" xfId="116" builtinId="8" hidden="1"/>
    <cellStyle name="Hyperlink" xfId="100" builtinId="8" hidden="1"/>
    <cellStyle name="Hyperlink" xfId="84" builtinId="8" hidden="1"/>
    <cellStyle name="Hyperlink" xfId="68" builtinId="8" hidden="1"/>
    <cellStyle name="Hyperlink" xfId="52" builtinId="8" hidden="1"/>
    <cellStyle name="Hyperlink" xfId="26" builtinId="8" hidden="1"/>
    <cellStyle name="Hyperlink" xfId="28" builtinId="8" hidden="1"/>
    <cellStyle name="Hyperlink" xfId="30" builtinId="8" hidden="1"/>
    <cellStyle name="Hyperlink" xfId="32" builtinId="8" hidden="1"/>
    <cellStyle name="Hyperlink" xfId="34" builtinId="8" hidden="1"/>
    <cellStyle name="Hyperlink" xfId="36" builtinId="8" hidden="1"/>
    <cellStyle name="Hyperlink" xfId="38" builtinId="8" hidden="1"/>
    <cellStyle name="Hyperlink" xfId="40" builtinId="8" hidden="1"/>
    <cellStyle name="Hyperlink" xfId="42" builtinId="8" hidden="1"/>
    <cellStyle name="Hyperlink" xfId="44" builtinId="8" hidden="1"/>
    <cellStyle name="Hyperlink" xfId="46" builtinId="8" hidden="1"/>
    <cellStyle name="Hyperlink" xfId="48" builtinId="8" hidden="1"/>
    <cellStyle name="Hyperlink" xfId="50" builtinId="8" hidden="1"/>
    <cellStyle name="Hyperlink" xfId="12" builtinId="8" hidden="1"/>
    <cellStyle name="Hyperlink" xfId="14" builtinId="8" hidden="1"/>
    <cellStyle name="Hyperlink" xfId="16" builtinId="8" hidden="1"/>
    <cellStyle name="Hyperlink" xfId="18" builtinId="8" hidden="1"/>
    <cellStyle name="Hyperlink" xfId="22" builtinId="8" hidden="1"/>
    <cellStyle name="Hyperlink" xfId="24" builtinId="8" hidden="1"/>
    <cellStyle name="Hyperlink" xfId="20" builtinId="8" hidden="1"/>
    <cellStyle name="Hyperlink" xfId="6" builtinId="8" hidden="1"/>
    <cellStyle name="Hyperlink" xfId="8" builtinId="8" hidden="1"/>
    <cellStyle name="Hyperlink" xfId="10" builtinId="8" hidden="1"/>
    <cellStyle name="Hyperlink" xfId="4" builtinId="8" hidden="1"/>
    <cellStyle name="Hyperlink" xfId="2" builtinId="8" hidden="1"/>
    <cellStyle name="Hyperlink" xfId="288" builtinId="8"/>
    <cellStyle name="Normal" xfId="0" builtinId="0"/>
    <cellStyle name="Percent" xfId="1" builtinId="5"/>
  </cellStyles>
  <dxfs count="0"/>
  <tableStyles count="0" defaultTableStyle="TableStyleMedium2" defaultPivotStyle="PivotStyleLight16"/>
  <colors>
    <mruColors>
      <color rgb="FFFF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3a - SY 21-22 Chronic Absence Levels Across</a:t>
            </a:r>
            <a:r>
              <a:rPr lang="en-US" sz="1400" baseline="0"/>
              <a:t>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Michigan </a:t>
            </a:r>
            <a:r>
              <a:rPr lang="en-US" sz="1400"/>
              <a:t>Schools by Grades Served</a:t>
            </a:r>
          </a:p>
        </c:rich>
      </c:tx>
      <c:layout>
        <c:manualLayout>
          <c:xMode val="edge"/>
          <c:yMode val="edge"/>
          <c:x val="0.108048226427837"/>
          <c:y val="7.035175879396980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7.8659509284524698E-2"/>
          <c:y val="0.186207342174709"/>
          <c:w val="0.895171268825394"/>
          <c:h val="0.625831103011822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Demographics'!$A$62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Demographics'!$B$75:$E$75</c:f>
              <c:numCache>
                <c:formatCode>0%</c:formatCode>
                <c:ptCount val="4"/>
                <c:pt idx="0">
                  <c:v>0.66747868453105963</c:v>
                </c:pt>
                <c:pt idx="1">
                  <c:v>0.68118811881188124</c:v>
                </c:pt>
                <c:pt idx="2">
                  <c:v>0.75601374570446733</c:v>
                </c:pt>
                <c:pt idx="3">
                  <c:v>0.76923076923076927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110-4B9F-A2BB-02BE0910DF7F}"/>
            </c:ext>
          </c:extLst>
        </c:ser>
        <c:ser>
          <c:idx val="1"/>
          <c:order val="1"/>
          <c:tx>
            <c:strRef>
              <c:f>'School Demographics'!$A$63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Demographics'!$B$76:$E$76</c:f>
              <c:numCache>
                <c:formatCode>0%</c:formatCode>
                <c:ptCount val="4"/>
                <c:pt idx="0">
                  <c:v>0.20036540803897684</c:v>
                </c:pt>
                <c:pt idx="1">
                  <c:v>0.19405940594059407</c:v>
                </c:pt>
                <c:pt idx="2">
                  <c:v>0.13631156930126001</c:v>
                </c:pt>
                <c:pt idx="3">
                  <c:v>0.11371237458193979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110-4B9F-A2BB-02BE0910DF7F}"/>
            </c:ext>
          </c:extLst>
        </c:ser>
        <c:ser>
          <c:idx val="2"/>
          <c:order val="2"/>
          <c:tx>
            <c:strRef>
              <c:f>'School Demographics'!$A$64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Demographics'!$B$77:$E$77</c:f>
              <c:numCache>
                <c:formatCode>0%</c:formatCode>
                <c:ptCount val="4"/>
                <c:pt idx="0">
                  <c:v>9.9269183922046283E-2</c:v>
                </c:pt>
                <c:pt idx="1">
                  <c:v>0.10693069306930693</c:v>
                </c:pt>
                <c:pt idx="2">
                  <c:v>6.414662084765177E-2</c:v>
                </c:pt>
                <c:pt idx="3">
                  <c:v>7.0234113712374577E-2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110-4B9F-A2BB-02BE0910DF7F}"/>
            </c:ext>
          </c:extLst>
        </c:ser>
        <c:ser>
          <c:idx val="3"/>
          <c:order val="3"/>
          <c:tx>
            <c:strRef>
              <c:f>'School Demographics'!$A$65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Demographics'!$B$78:$E$78</c:f>
              <c:numCache>
                <c:formatCode>0%</c:formatCode>
                <c:ptCount val="4"/>
                <c:pt idx="0">
                  <c:v>1.7661388550548111E-2</c:v>
                </c:pt>
                <c:pt idx="1">
                  <c:v>9.9009900990099011E-3</c:v>
                </c:pt>
                <c:pt idx="2">
                  <c:v>1.4891179839633447E-2</c:v>
                </c:pt>
                <c:pt idx="3">
                  <c:v>2.0066889632107024E-2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110-4B9F-A2BB-02BE0910DF7F}"/>
            </c:ext>
          </c:extLst>
        </c:ser>
        <c:ser>
          <c:idx val="4"/>
          <c:order val="4"/>
          <c:tx>
            <c:strRef>
              <c:f>'School Demographics'!$A$66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Demographics'!$B$79:$E$79</c:f>
              <c:numCache>
                <c:formatCode>0%</c:formatCode>
                <c:ptCount val="4"/>
                <c:pt idx="0">
                  <c:v>1.5225334957369063E-2</c:v>
                </c:pt>
                <c:pt idx="1">
                  <c:v>7.9207920792079209E-3</c:v>
                </c:pt>
                <c:pt idx="2">
                  <c:v>2.8636884306987399E-2</c:v>
                </c:pt>
                <c:pt idx="3">
                  <c:v>2.6755852842809364E-2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110-4B9F-A2BB-02BE0910DF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096694152"/>
        <c:axId val="2095337576"/>
      </c:barChart>
      <c:catAx>
        <c:axId val="209669415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5337576"/>
        <c:crosses val="autoZero"/>
        <c:auto val="1"/>
        <c:lblAlgn val="ctr"/>
        <c:lblOffset val="100"/>
        <c:noMultiLvlLbl val="0"/>
      </c:catAx>
      <c:valAx>
        <c:axId val="209533757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en-US" sz="11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0"/>
              <c:y val="0.348752830432510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6694152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 b="1"/>
            </a:pPr>
            <a:r>
              <a:rPr lang="en-US" sz="1400" b="1" i="0" baseline="0">
                <a:effectLst/>
              </a:rPr>
              <a:t>Chart 6b - SY 17-18 Chronic Absence Levels Across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Michigan </a:t>
            </a:r>
            <a:r>
              <a:rPr lang="en-US" sz="1400" b="1" i="0" baseline="0">
                <a:effectLst/>
              </a:rPr>
              <a:t>Schools by Locale</a:t>
            </a:r>
            <a:endParaRPr lang="en-US" sz="1400" b="1">
              <a:effectLst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6387484763230701E-2"/>
          <c:y val="0.20422936936508301"/>
          <c:w val="0.89453694663809002"/>
          <c:h val="0.5650139163118209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Demographics'!$A$147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Demographics'!$B$147:$E$147</c:f>
              <c:numCache>
                <c:formatCode>0%</c:formatCode>
                <c:ptCount val="4"/>
                <c:pt idx="0">
                  <c:v>0.51369863013698636</c:v>
                </c:pt>
                <c:pt idx="1">
                  <c:v>0.23510204081632652</c:v>
                </c:pt>
                <c:pt idx="2">
                  <c:v>0.17555555555555555</c:v>
                </c:pt>
                <c:pt idx="3">
                  <c:v>0.1827027027027027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853-4E61-95B0-5CB0485C82F3}"/>
            </c:ext>
          </c:extLst>
        </c:ser>
        <c:ser>
          <c:idx val="1"/>
          <c:order val="1"/>
          <c:tx>
            <c:strRef>
              <c:f>'School Demographics'!$A$148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Demographics'!$B$148:$E$148</c:f>
              <c:numCache>
                <c:formatCode>0%</c:formatCode>
                <c:ptCount val="4"/>
                <c:pt idx="0">
                  <c:v>0.12739726027397261</c:v>
                </c:pt>
                <c:pt idx="1">
                  <c:v>0.12571428571428572</c:v>
                </c:pt>
                <c:pt idx="2">
                  <c:v>0.18444444444444444</c:v>
                </c:pt>
                <c:pt idx="3">
                  <c:v>0.19783783783783784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853-4E61-95B0-5CB0485C82F3}"/>
            </c:ext>
          </c:extLst>
        </c:ser>
        <c:ser>
          <c:idx val="2"/>
          <c:order val="2"/>
          <c:tx>
            <c:strRef>
              <c:f>'School Demographics'!$A$149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Demographics'!$B$149:$E$149</c:f>
              <c:numCache>
                <c:formatCode>0%</c:formatCode>
                <c:ptCount val="4"/>
                <c:pt idx="0">
                  <c:v>0.15479452054794521</c:v>
                </c:pt>
                <c:pt idx="1">
                  <c:v>0.31346938775510202</c:v>
                </c:pt>
                <c:pt idx="2">
                  <c:v>0.46</c:v>
                </c:pt>
                <c:pt idx="3">
                  <c:v>0.38594594594594595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853-4E61-95B0-5CB0485C82F3}"/>
            </c:ext>
          </c:extLst>
        </c:ser>
        <c:ser>
          <c:idx val="3"/>
          <c:order val="3"/>
          <c:tx>
            <c:strRef>
              <c:f>'School Demographics'!$A$150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Demographics'!$B$150:$E$150</c:f>
              <c:numCache>
                <c:formatCode>0%</c:formatCode>
                <c:ptCount val="4"/>
                <c:pt idx="0">
                  <c:v>0.13698630136986301</c:v>
                </c:pt>
                <c:pt idx="1">
                  <c:v>0.23346938775510204</c:v>
                </c:pt>
                <c:pt idx="2">
                  <c:v>0.15777777777777777</c:v>
                </c:pt>
                <c:pt idx="3">
                  <c:v>0.1881081081081081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853-4E61-95B0-5CB0485C82F3}"/>
            </c:ext>
          </c:extLst>
        </c:ser>
        <c:ser>
          <c:idx val="4"/>
          <c:order val="4"/>
          <c:tx>
            <c:strRef>
              <c:f>'School Demographics'!$A$151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Demographics'!$B$151:$E$151</c:f>
              <c:numCache>
                <c:formatCode>0%</c:formatCode>
                <c:ptCount val="4"/>
                <c:pt idx="0">
                  <c:v>6.7123287671232879E-2</c:v>
                </c:pt>
                <c:pt idx="1">
                  <c:v>9.2244897959183669E-2</c:v>
                </c:pt>
                <c:pt idx="2">
                  <c:v>2.2222222222222223E-2</c:v>
                </c:pt>
                <c:pt idx="3">
                  <c:v>4.5405405405405407E-2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F853-4E61-95B0-5CB0485C82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-2111998264"/>
        <c:axId val="2091013448"/>
      </c:barChart>
      <c:catAx>
        <c:axId val="-211199826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1013448"/>
        <c:crosses val="autoZero"/>
        <c:auto val="1"/>
        <c:lblAlgn val="ctr"/>
        <c:lblOffset val="100"/>
        <c:noMultiLvlLbl val="0"/>
      </c:catAx>
      <c:valAx>
        <c:axId val="209101344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</a:t>
                </a:r>
                <a:r>
                  <a:rPr lang="en-US" sz="1200" baseline="0"/>
                  <a:t> of Schools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1.02714600146735E-2"/>
              <c:y val="0.362115517282393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-2111998264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 b="1"/>
            </a:pPr>
            <a:r>
              <a:rPr lang="en-US" sz="1400" b="1" i="0" u="none" strike="noStrike" kern="1200" baseline="0">
                <a:solidFill>
                  <a:sysClr val="windowText" lastClr="000000"/>
                </a:solidFill>
              </a:rPr>
              <a:t>Chart 7a - SY 21-22 School Chronic Absence Levels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Across Michigan Schools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</a:rPr>
              <a:t> </a:t>
            </a:r>
          </a:p>
          <a:p>
            <a:pPr>
              <a:defRPr sz="1400" b="1"/>
            </a:pPr>
            <a:r>
              <a:rPr lang="en-US" sz="1400" b="1" i="0" u="none" strike="noStrike" kern="1200" baseline="0">
                <a:solidFill>
                  <a:sysClr val="windowText" lastClr="000000"/>
                </a:solidFill>
              </a:rPr>
              <a:t>by Non-White Student Composition 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6387484763230701E-2"/>
          <c:y val="0.20422936936508301"/>
          <c:w val="0.89453694663809002"/>
          <c:h val="0.5650139163118209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Demographics'!$A$147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Demographics'!$B$167:$E$167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'School Demographics'!$B$188:$E$188</c:f>
              <c:numCache>
                <c:formatCode>0%</c:formatCode>
                <c:ptCount val="4"/>
                <c:pt idx="0">
                  <c:v>0.92896174863387981</c:v>
                </c:pt>
                <c:pt idx="1">
                  <c:v>0.77777777777777779</c:v>
                </c:pt>
                <c:pt idx="2">
                  <c:v>0.72580645161290325</c:v>
                </c:pt>
                <c:pt idx="3">
                  <c:v>0.60652920962199308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BD6-4A84-A6F3-B6AF8A542BA5}"/>
            </c:ext>
          </c:extLst>
        </c:ser>
        <c:ser>
          <c:idx val="1"/>
          <c:order val="1"/>
          <c:tx>
            <c:strRef>
              <c:f>'School Demographics'!$A$148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Demographics'!$B$167:$E$167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'School Demographics'!$B$189:$E$189</c:f>
              <c:numCache>
                <c:formatCode>0%</c:formatCode>
                <c:ptCount val="4"/>
                <c:pt idx="0">
                  <c:v>2.7322404371584699E-2</c:v>
                </c:pt>
                <c:pt idx="1">
                  <c:v>0.11695906432748537</c:v>
                </c:pt>
                <c:pt idx="2">
                  <c:v>0.15249266862170088</c:v>
                </c:pt>
                <c:pt idx="3">
                  <c:v>0.24112256586483391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BD6-4A84-A6F3-B6AF8A542BA5}"/>
            </c:ext>
          </c:extLst>
        </c:ser>
        <c:ser>
          <c:idx val="2"/>
          <c:order val="2"/>
          <c:tx>
            <c:strRef>
              <c:f>'School Demographics'!$A$149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Demographics'!$B$167:$E$167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'School Demographics'!$B$190:$E$190</c:f>
              <c:numCache>
                <c:formatCode>0%</c:formatCode>
                <c:ptCount val="4"/>
                <c:pt idx="0">
                  <c:v>2.3679417122040074E-2</c:v>
                </c:pt>
                <c:pt idx="1">
                  <c:v>8.771929824561403E-2</c:v>
                </c:pt>
                <c:pt idx="2">
                  <c:v>9.3841642228739003E-2</c:v>
                </c:pt>
                <c:pt idx="3">
                  <c:v>0.10710194730813287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BD6-4A84-A6F3-B6AF8A542BA5}"/>
            </c:ext>
          </c:extLst>
        </c:ser>
        <c:ser>
          <c:idx val="3"/>
          <c:order val="3"/>
          <c:tx>
            <c:strRef>
              <c:f>'School Demographics'!$A$150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Demographics'!$B$167:$E$167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'School Demographics'!$B$191:$E$191</c:f>
              <c:numCache>
                <c:formatCode>0%</c:formatCode>
                <c:ptCount val="4"/>
                <c:pt idx="0">
                  <c:v>1.092896174863388E-2</c:v>
                </c:pt>
                <c:pt idx="1">
                  <c:v>5.8479532163742687E-3</c:v>
                </c:pt>
                <c:pt idx="2">
                  <c:v>1.466275659824047E-2</c:v>
                </c:pt>
                <c:pt idx="3">
                  <c:v>2.0045819014891181E-2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BD6-4A84-A6F3-B6AF8A542BA5}"/>
            </c:ext>
          </c:extLst>
        </c:ser>
        <c:ser>
          <c:idx val="4"/>
          <c:order val="4"/>
          <c:tx>
            <c:strRef>
              <c:f>'School Demographics'!$A$151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Demographics'!$B$167:$E$167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'School Demographics'!$B$192:$E$192</c:f>
              <c:numCache>
                <c:formatCode>0%</c:formatCode>
                <c:ptCount val="4"/>
                <c:pt idx="0">
                  <c:v>9.1074681238615673E-3</c:v>
                </c:pt>
                <c:pt idx="1">
                  <c:v>1.1695906432748537E-2</c:v>
                </c:pt>
                <c:pt idx="2">
                  <c:v>1.3196480938416423E-2</c:v>
                </c:pt>
                <c:pt idx="3">
                  <c:v>2.5200458190148912E-2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BD6-4A84-A6F3-B6AF8A542BA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-2111998264"/>
        <c:axId val="2091013448"/>
      </c:barChart>
      <c:catAx>
        <c:axId val="-211199826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1013448"/>
        <c:crosses val="autoZero"/>
        <c:auto val="1"/>
        <c:lblAlgn val="ctr"/>
        <c:lblOffset val="100"/>
        <c:noMultiLvlLbl val="0"/>
      </c:catAx>
      <c:valAx>
        <c:axId val="209101344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</a:t>
                </a:r>
                <a:r>
                  <a:rPr lang="en-US" sz="1200" baseline="0"/>
                  <a:t> of Schools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1.02714600146735E-2"/>
              <c:y val="0.362115517282393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-2111998264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 b="1"/>
            </a:pPr>
            <a:r>
              <a:rPr lang="en-US" sz="1400" b="1" i="0" u="none" strike="noStrike" kern="1200" baseline="0">
                <a:solidFill>
                  <a:sysClr val="windowText" lastClr="000000"/>
                </a:solidFill>
              </a:rPr>
              <a:t>Chart 7b - SY 17-18 School Chronic Absence Levels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Across Michigan Schools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</a:rPr>
              <a:t> </a:t>
            </a:r>
          </a:p>
          <a:p>
            <a:pPr>
              <a:defRPr sz="1400" b="1"/>
            </a:pPr>
            <a:r>
              <a:rPr lang="en-US" sz="1400" b="1" i="0" u="none" strike="noStrike" kern="1200" baseline="0">
                <a:solidFill>
                  <a:sysClr val="windowText" lastClr="000000"/>
                </a:solidFill>
              </a:rPr>
              <a:t>by Non-White Student Composition 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6387484763230701E-2"/>
          <c:y val="0.20422936936508301"/>
          <c:w val="0.89453694663809002"/>
          <c:h val="0.5650139163118209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Demographics'!$A$147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Demographics'!$B$167:$E$167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'School Demographics'!$B$175:$E$175</c:f>
              <c:numCache>
                <c:formatCode>0%</c:formatCode>
                <c:ptCount val="4"/>
                <c:pt idx="0">
                  <c:v>0.75775193798449614</c:v>
                </c:pt>
                <c:pt idx="1">
                  <c:v>0.38364779874213839</c:v>
                </c:pt>
                <c:pt idx="2">
                  <c:v>0.25821596244131456</c:v>
                </c:pt>
                <c:pt idx="3">
                  <c:v>0.1254711900915455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96A-4A54-B873-315BE659E023}"/>
            </c:ext>
          </c:extLst>
        </c:ser>
        <c:ser>
          <c:idx val="1"/>
          <c:order val="1"/>
          <c:tx>
            <c:strRef>
              <c:f>'School Demographics'!$A$148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Demographics'!$B$167:$E$167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'School Demographics'!$B$176:$E$176</c:f>
              <c:numCache>
                <c:formatCode>0%</c:formatCode>
                <c:ptCount val="4"/>
                <c:pt idx="0">
                  <c:v>0.12403100775193798</c:v>
                </c:pt>
                <c:pt idx="1">
                  <c:v>0.18867924528301888</c:v>
                </c:pt>
                <c:pt idx="2">
                  <c:v>0.16588419405320814</c:v>
                </c:pt>
                <c:pt idx="3">
                  <c:v>0.15239633817985998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96A-4A54-B873-315BE659E023}"/>
            </c:ext>
          </c:extLst>
        </c:ser>
        <c:ser>
          <c:idx val="2"/>
          <c:order val="2"/>
          <c:tx>
            <c:strRef>
              <c:f>'School Demographics'!$A$149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Demographics'!$B$167:$E$167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'School Demographics'!$B$177:$E$177</c:f>
              <c:numCache>
                <c:formatCode>0%</c:formatCode>
                <c:ptCount val="4"/>
                <c:pt idx="0">
                  <c:v>7.7519379844961239E-2</c:v>
                </c:pt>
                <c:pt idx="1">
                  <c:v>0.27358490566037735</c:v>
                </c:pt>
                <c:pt idx="2">
                  <c:v>0.33333333333333331</c:v>
                </c:pt>
                <c:pt idx="3">
                  <c:v>0.38826063543349487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96A-4A54-B873-315BE659E023}"/>
            </c:ext>
          </c:extLst>
        </c:ser>
        <c:ser>
          <c:idx val="3"/>
          <c:order val="3"/>
          <c:tx>
            <c:strRef>
              <c:f>'School Demographics'!$A$150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Demographics'!$B$167:$E$167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'School Demographics'!$B$178:$E$178</c:f>
              <c:numCache>
                <c:formatCode>0%</c:formatCode>
                <c:ptCount val="4"/>
                <c:pt idx="0">
                  <c:v>2.5193798449612403E-2</c:v>
                </c:pt>
                <c:pt idx="1">
                  <c:v>0.10377358490566038</c:v>
                </c:pt>
                <c:pt idx="2">
                  <c:v>0.17683881064162754</c:v>
                </c:pt>
                <c:pt idx="3">
                  <c:v>0.25417339795368876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96A-4A54-B873-315BE659E023}"/>
            </c:ext>
          </c:extLst>
        </c:ser>
        <c:ser>
          <c:idx val="4"/>
          <c:order val="4"/>
          <c:tx>
            <c:strRef>
              <c:f>'School Demographics'!$A$151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Demographics'!$B$167:$E$167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'School Demographics'!$B$179:$E$179</c:f>
              <c:numCache>
                <c:formatCode>0%</c:formatCode>
                <c:ptCount val="4"/>
                <c:pt idx="0">
                  <c:v>1.5503875968992248E-2</c:v>
                </c:pt>
                <c:pt idx="1">
                  <c:v>5.0314465408805034E-2</c:v>
                </c:pt>
                <c:pt idx="2">
                  <c:v>6.5727699530516437E-2</c:v>
                </c:pt>
                <c:pt idx="3">
                  <c:v>7.9698438341410882E-2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F96A-4A54-B873-315BE659E0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-2111998264"/>
        <c:axId val="2091013448"/>
      </c:barChart>
      <c:catAx>
        <c:axId val="-211199826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1013448"/>
        <c:crosses val="autoZero"/>
        <c:auto val="1"/>
        <c:lblAlgn val="ctr"/>
        <c:lblOffset val="100"/>
        <c:noMultiLvlLbl val="0"/>
      </c:catAx>
      <c:valAx>
        <c:axId val="209101344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</a:t>
                </a:r>
                <a:r>
                  <a:rPr lang="en-US" sz="1200" baseline="0"/>
                  <a:t> of Schools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1.02714600146735E-2"/>
              <c:y val="0.362115517282393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-2111998264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CA" b="1"/>
              <a:t>2021-22 Chronically</a:t>
            </a:r>
            <a:r>
              <a:rPr lang="en-CA" b="1" baseline="0"/>
              <a:t> Absent Students by Race/Ethnicity</a:t>
            </a:r>
            <a:endParaRPr lang="en-CA" b="1"/>
          </a:p>
        </c:rich>
      </c:tx>
      <c:layout>
        <c:manualLayout>
          <c:xMode val="edge"/>
          <c:yMode val="edge"/>
          <c:x val="0.15361246406307119"/>
          <c:y val="0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0709-484F-9F55-89E12B8DBE68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0709-484F-9F55-89E12B8DBE68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0709-484F-9F55-89E12B8DBE68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0709-484F-9F55-89E12B8DBE68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0709-484F-9F55-89E12B8DBE68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0709-484F-9F55-89E12B8DBE68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0709-484F-9F55-89E12B8DBE68}"/>
              </c:ext>
            </c:extLst>
          </c:dPt>
          <c:dLbls>
            <c:dLbl>
              <c:idx val="4"/>
              <c:layout>
                <c:manualLayout>
                  <c:x val="1.6495667809403373E-2"/>
                  <c:y val="5.3584428017489243E-2"/>
                </c:manualLayout>
              </c:layout>
              <c:showLegendKey val="0"/>
              <c:showVal val="1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0709-484F-9F55-89E12B8DBE68}"/>
                </c:ext>
              </c:extLst>
            </c:dLbl>
            <c:dLbl>
              <c:idx val="5"/>
              <c:layout>
                <c:manualLayout>
                  <c:x val="-2.1526508527713834E-2"/>
                  <c:y val="-8.3472277103672932E-3"/>
                </c:manualLayout>
              </c:layout>
              <c:showLegendKey val="0"/>
              <c:showVal val="1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0709-484F-9F55-89E12B8DBE68}"/>
                </c:ext>
              </c:extLst>
            </c:dLbl>
            <c:dLbl>
              <c:idx val="6"/>
              <c:layout>
                <c:manualLayout>
                  <c:x val="-1.087707512094236E-2"/>
                  <c:y val="-3.1834346900027947E-2"/>
                </c:manualLayout>
              </c:layout>
              <c:showLegendKey val="0"/>
              <c:showVal val="1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0709-484F-9F55-89E12B8DBE6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Lit>
              <c:ptCount val="7"/>
              <c:pt idx="0">
                <c:v>Native</c:v>
              </c:pt>
              <c:pt idx="1">
                <c:v>Asian</c:v>
              </c:pt>
              <c:pt idx="2">
                <c:v>Black</c:v>
              </c:pt>
              <c:pt idx="3">
                <c:v>Hispanic</c:v>
              </c:pt>
              <c:pt idx="4">
                <c:v>Multi-racial</c:v>
              </c:pt>
              <c:pt idx="5">
                <c:v>Pacific Islander</c:v>
              </c:pt>
              <c:pt idx="6">
                <c:v>White</c:v>
              </c:pt>
            </c:strLit>
          </c:cat>
          <c:val>
            <c:numRef>
              <c:f>'Student Demographics'!$C$5:$C$11</c:f>
              <c:numCache>
                <c:formatCode>#,##0</c:formatCode>
                <c:ptCount val="7"/>
                <c:pt idx="0">
                  <c:v>4232</c:v>
                </c:pt>
                <c:pt idx="1">
                  <c:v>12004</c:v>
                </c:pt>
                <c:pt idx="2">
                  <c:v>162424</c:v>
                </c:pt>
                <c:pt idx="3">
                  <c:v>58055</c:v>
                </c:pt>
                <c:pt idx="4">
                  <c:v>32342</c:v>
                </c:pt>
                <c:pt idx="5">
                  <c:v>506</c:v>
                </c:pt>
                <c:pt idx="6">
                  <c:v>308071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0709-484F-9F55-89E12B8DBE6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11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4a - SY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</a:rPr>
              <a:t>21-22</a:t>
            </a:r>
            <a:r>
              <a:rPr lang="en-US" sz="1400"/>
              <a:t> Chronic Absence</a:t>
            </a:r>
            <a:r>
              <a:rPr lang="en-US" sz="1400" baseline="0"/>
              <a:t> Levels Across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Michigan </a:t>
            </a:r>
            <a:r>
              <a:rPr lang="en-US" sz="1400" baseline="0"/>
              <a:t>Schools by School Type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4702628417331505E-2"/>
          <c:y val="0.13753730108060799"/>
          <c:w val="0.89627066100820796"/>
          <c:h val="0.6330919108084459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Demographics'!$A$90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Demographics'!$B$104:$E$104</c:f>
              <c:numCache>
                <c:formatCode>0%</c:formatCode>
                <c:ptCount val="4"/>
                <c:pt idx="0">
                  <c:v>0.68099003093846677</c:v>
                </c:pt>
                <c:pt idx="1">
                  <c:v>0.93162393162393164</c:v>
                </c:pt>
                <c:pt idx="2">
                  <c:v>1</c:v>
                </c:pt>
                <c:pt idx="3">
                  <c:v>0.81597222222222221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E40-4061-887C-BEF9AF81288A}"/>
            </c:ext>
          </c:extLst>
        </c:ser>
        <c:ser>
          <c:idx val="1"/>
          <c:order val="1"/>
          <c:tx>
            <c:strRef>
              <c:f>'School Demographics'!$A$91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Demographics'!$B$105:$E$105</c:f>
              <c:numCache>
                <c:formatCode>0%</c:formatCode>
                <c:ptCount val="4"/>
                <c:pt idx="0">
                  <c:v>0.19353729804056377</c:v>
                </c:pt>
                <c:pt idx="1">
                  <c:v>2.564102564102564E-2</c:v>
                </c:pt>
                <c:pt idx="2">
                  <c:v>0</c:v>
                </c:pt>
                <c:pt idx="3">
                  <c:v>4.8611111111111112E-2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E40-4061-887C-BEF9AF81288A}"/>
            </c:ext>
          </c:extLst>
        </c:ser>
        <c:ser>
          <c:idx val="2"/>
          <c:order val="2"/>
          <c:tx>
            <c:strRef>
              <c:f>'School Demographics'!$A$92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Demographics'!$B$106:$E$106</c:f>
              <c:numCache>
                <c:formatCode>0%</c:formatCode>
                <c:ptCount val="4"/>
                <c:pt idx="0">
                  <c:v>9.5565486421450671E-2</c:v>
                </c:pt>
                <c:pt idx="1">
                  <c:v>8.5470085470085479E-3</c:v>
                </c:pt>
                <c:pt idx="2">
                  <c:v>0</c:v>
                </c:pt>
                <c:pt idx="3">
                  <c:v>5.2083333333333336E-2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E40-4061-887C-BEF9AF81288A}"/>
            </c:ext>
          </c:extLst>
        </c:ser>
        <c:ser>
          <c:idx val="3"/>
          <c:order val="3"/>
          <c:tx>
            <c:strRef>
              <c:f>'School Demographics'!$A$93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Demographics'!$B$107:$E$107</c:f>
              <c:numCache>
                <c:formatCode>0%</c:formatCode>
                <c:ptCount val="4"/>
                <c:pt idx="0">
                  <c:v>1.5125472671020969E-2</c:v>
                </c:pt>
                <c:pt idx="1">
                  <c:v>1.7094017094017096E-2</c:v>
                </c:pt>
                <c:pt idx="2">
                  <c:v>0</c:v>
                </c:pt>
                <c:pt idx="3">
                  <c:v>2.4305555555555556E-2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E40-4061-887C-BEF9AF81288A}"/>
            </c:ext>
          </c:extLst>
        </c:ser>
        <c:ser>
          <c:idx val="4"/>
          <c:order val="4"/>
          <c:tx>
            <c:strRef>
              <c:f>'School Demographics'!$A$94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Demographics'!$B$108:$E$108</c:f>
              <c:numCache>
                <c:formatCode>0%</c:formatCode>
                <c:ptCount val="4"/>
                <c:pt idx="0">
                  <c:v>1.4781711928497766E-2</c:v>
                </c:pt>
                <c:pt idx="1">
                  <c:v>1.7094017094017096E-2</c:v>
                </c:pt>
                <c:pt idx="2">
                  <c:v>0</c:v>
                </c:pt>
                <c:pt idx="3">
                  <c:v>5.9027777777777776E-2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E40-4061-887C-BEF9AF8128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095297048"/>
        <c:axId val="2140854984"/>
      </c:barChart>
      <c:catAx>
        <c:axId val="209529704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40854984"/>
        <c:crosses val="autoZero"/>
        <c:auto val="1"/>
        <c:lblAlgn val="ctr"/>
        <c:lblOffset val="100"/>
        <c:noMultiLvlLbl val="0"/>
      </c:catAx>
      <c:valAx>
        <c:axId val="214085498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Perecent</a:t>
                </a:r>
                <a:r>
                  <a:rPr lang="en-US" sz="1200" baseline="0"/>
                  <a:t> of Schools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8.7815587266739802E-4"/>
              <c:y val="0.295164455794377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5297048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 b="1" i="0" u="none" strike="noStrike" baseline="0">
                <a:effectLst/>
              </a:rPr>
              <a:t>Chart 5a - SY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</a:rPr>
              <a:t>21-22</a:t>
            </a:r>
            <a:r>
              <a:rPr lang="en-US" sz="1400" b="1" i="0" u="none" strike="noStrike" baseline="0">
                <a:effectLst/>
              </a:rPr>
              <a:t> Chronic Absence Levels Across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Michigan </a:t>
            </a:r>
            <a:r>
              <a:rPr lang="en-US" sz="1400" b="1" i="0" u="none" strike="noStrike" baseline="0">
                <a:effectLst/>
              </a:rPr>
              <a:t>Schools </a:t>
            </a:r>
          </a:p>
          <a:p>
            <a:pPr>
              <a:defRPr sz="1400"/>
            </a:pPr>
            <a:r>
              <a:rPr lang="en-US" sz="1400" b="1" i="0" u="none" strike="noStrike" baseline="0">
                <a:effectLst/>
              </a:rPr>
              <a:t>by Concentration of Poverty*</a:t>
            </a:r>
          </a:p>
          <a:p>
            <a:pPr>
              <a:defRPr sz="1400"/>
            </a:pPr>
            <a:endParaRPr lang="en-US" sz="500" b="0" i="0" u="none" strike="noStrike" baseline="0">
              <a:effectLst/>
            </a:endParaRPr>
          </a:p>
          <a:p>
            <a:pPr>
              <a:defRPr sz="1400"/>
            </a:pPr>
            <a:r>
              <a:rPr lang="en-US" sz="900" b="0" i="0" u="none" strike="noStrike" baseline="0">
                <a:effectLst/>
              </a:rPr>
              <a:t>* Defined as percent of students eligible for free- or reduced-price meals</a:t>
            </a:r>
            <a:r>
              <a:rPr lang="en-US" sz="900" b="1" i="0" u="none" strike="noStrike" baseline="0"/>
              <a:t> </a:t>
            </a:r>
            <a:endParaRPr lang="en-US" sz="900" b="1" i="0" u="none" strike="noStrike" baseline="0">
              <a:effectLst/>
            </a:endParaRPr>
          </a:p>
          <a:p>
            <a:pPr>
              <a:defRPr sz="1400"/>
            </a:pPr>
            <a:endParaRPr lang="en-US" sz="1400" b="1">
              <a:effectLst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9093407780668502E-2"/>
          <c:y val="0.199999763543071"/>
          <c:w val="0.89187988164487098"/>
          <c:h val="0.5706294483459839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Demographics'!$A$119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Demographics'!$B$132:$E$132</c:f>
              <c:numCache>
                <c:formatCode>0%</c:formatCode>
                <c:ptCount val="4"/>
                <c:pt idx="0">
                  <c:v>0.91547749725576288</c:v>
                </c:pt>
                <c:pt idx="1">
                  <c:v>0.81478016838166512</c:v>
                </c:pt>
                <c:pt idx="2">
                  <c:v>0.59337016574585633</c:v>
                </c:pt>
                <c:pt idx="3">
                  <c:v>0.1766109785202864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97A-4FB4-A164-D9D6B6E9B45C}"/>
            </c:ext>
          </c:extLst>
        </c:ser>
        <c:ser>
          <c:idx val="1"/>
          <c:order val="1"/>
          <c:tx>
            <c:strRef>
              <c:f>'School Demographics'!$A$120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Demographics'!$B$133:$E$133</c:f>
              <c:numCache>
                <c:formatCode>0%</c:formatCode>
                <c:ptCount val="4"/>
                <c:pt idx="0">
                  <c:v>3.1833150384193196E-2</c:v>
                </c:pt>
                <c:pt idx="1">
                  <c:v>0.11412535079513564</c:v>
                </c:pt>
                <c:pt idx="2">
                  <c:v>0.29392265193370165</c:v>
                </c:pt>
                <c:pt idx="3">
                  <c:v>0.38902147971360385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97A-4FB4-A164-D9D6B6E9B45C}"/>
            </c:ext>
          </c:extLst>
        </c:ser>
        <c:ser>
          <c:idx val="2"/>
          <c:order val="2"/>
          <c:tx>
            <c:strRef>
              <c:f>'School Demographics'!$A$121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Demographics'!$B$134:$E$134</c:f>
              <c:numCache>
                <c:formatCode>0%</c:formatCode>
                <c:ptCount val="4"/>
                <c:pt idx="0">
                  <c:v>3.1833150384193196E-2</c:v>
                </c:pt>
                <c:pt idx="1">
                  <c:v>3.7418147801683815E-2</c:v>
                </c:pt>
                <c:pt idx="2">
                  <c:v>7.9558011049723751E-2</c:v>
                </c:pt>
                <c:pt idx="3">
                  <c:v>0.36276849642004771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97A-4FB4-A164-D9D6B6E9B45C}"/>
            </c:ext>
          </c:extLst>
        </c:ser>
        <c:ser>
          <c:idx val="3"/>
          <c:order val="3"/>
          <c:tx>
            <c:strRef>
              <c:f>'School Demographics'!$A$122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Demographics'!$B$135:$E$135</c:f>
              <c:numCache>
                <c:formatCode>0%</c:formatCode>
                <c:ptCount val="4"/>
                <c:pt idx="0">
                  <c:v>8.7815587266739849E-3</c:v>
                </c:pt>
                <c:pt idx="1">
                  <c:v>1.4967259120673527E-2</c:v>
                </c:pt>
                <c:pt idx="2">
                  <c:v>1.4364640883977901E-2</c:v>
                </c:pt>
                <c:pt idx="3">
                  <c:v>3.8186157517899763E-2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97A-4FB4-A164-D9D6B6E9B45C}"/>
            </c:ext>
          </c:extLst>
        </c:ser>
        <c:ser>
          <c:idx val="4"/>
          <c:order val="4"/>
          <c:tx>
            <c:strRef>
              <c:f>'School Demographics'!$A$123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Demographics'!$B$136:$E$136</c:f>
              <c:numCache>
                <c:formatCode>0%</c:formatCode>
                <c:ptCount val="4"/>
                <c:pt idx="0">
                  <c:v>1.2074643249176729E-2</c:v>
                </c:pt>
                <c:pt idx="1">
                  <c:v>1.8709073900841908E-2</c:v>
                </c:pt>
                <c:pt idx="2">
                  <c:v>1.8784530386740331E-2</c:v>
                </c:pt>
                <c:pt idx="3">
                  <c:v>3.3412887828162291E-2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97A-4FB4-A164-D9D6B6E9B4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4"/>
        <c:axId val="2104868088"/>
        <c:axId val="2105399560"/>
      </c:barChart>
      <c:catAx>
        <c:axId val="210486808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5399560"/>
        <c:crosses val="autoZero"/>
        <c:auto val="1"/>
        <c:lblAlgn val="ctr"/>
        <c:lblOffset val="100"/>
        <c:noMultiLvlLbl val="0"/>
      </c:catAx>
      <c:valAx>
        <c:axId val="210539956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5.2689352360043903E-3"/>
              <c:y val="0.338469414296185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4868088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 b="1"/>
            </a:pPr>
            <a:r>
              <a:rPr lang="en-US" sz="1400" b="1" i="0" baseline="0">
                <a:effectLst/>
              </a:rPr>
              <a:t>Chart 6a - SY 21-22 Chronic Absence Levels Across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Michigan </a:t>
            </a:r>
            <a:r>
              <a:rPr lang="en-US" sz="1400" b="1" i="0" baseline="0">
                <a:effectLst/>
              </a:rPr>
              <a:t>Schools by Locale</a:t>
            </a:r>
            <a:endParaRPr lang="en-US" sz="1400" b="1">
              <a:effectLst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6387484763230701E-2"/>
          <c:y val="0.20422936936508301"/>
          <c:w val="0.89453694663809002"/>
          <c:h val="0.5650139163118209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Demographics'!$A$147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Demographics'!$B$160:$E$160</c:f>
              <c:numCache>
                <c:formatCode>0%</c:formatCode>
                <c:ptCount val="4"/>
                <c:pt idx="0">
                  <c:v>0.76923076923076927</c:v>
                </c:pt>
                <c:pt idx="1">
                  <c:v>0.66772655007949122</c:v>
                </c:pt>
                <c:pt idx="2">
                  <c:v>0.73148148148148151</c:v>
                </c:pt>
                <c:pt idx="3">
                  <c:v>0.6827133479212254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D12-4115-A476-A4837109EF7D}"/>
            </c:ext>
          </c:extLst>
        </c:ser>
        <c:ser>
          <c:idx val="1"/>
          <c:order val="1"/>
          <c:tx>
            <c:strRef>
              <c:f>'School Demographics'!$A$148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Demographics'!$B$161:$E$161</c:f>
              <c:numCache>
                <c:formatCode>0%</c:formatCode>
                <c:ptCount val="4"/>
                <c:pt idx="0">
                  <c:v>0.1048951048951049</c:v>
                </c:pt>
                <c:pt idx="1">
                  <c:v>0.19475357710651828</c:v>
                </c:pt>
                <c:pt idx="2">
                  <c:v>0.16435185185185186</c:v>
                </c:pt>
                <c:pt idx="3">
                  <c:v>0.20678336980306344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D12-4115-A476-A4837109EF7D}"/>
            </c:ext>
          </c:extLst>
        </c:ser>
        <c:ser>
          <c:idx val="2"/>
          <c:order val="2"/>
          <c:tx>
            <c:strRef>
              <c:f>'School Demographics'!$A$149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Demographics'!$B$162:$E$162</c:f>
              <c:numCache>
                <c:formatCode>0%</c:formatCode>
                <c:ptCount val="4"/>
                <c:pt idx="0">
                  <c:v>7.9720279720279716E-2</c:v>
                </c:pt>
                <c:pt idx="1">
                  <c:v>0.11446740858505565</c:v>
                </c:pt>
                <c:pt idx="2">
                  <c:v>5.7870370370370371E-2</c:v>
                </c:pt>
                <c:pt idx="3">
                  <c:v>7.4398249452954049E-2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D12-4115-A476-A4837109EF7D}"/>
            </c:ext>
          </c:extLst>
        </c:ser>
        <c:ser>
          <c:idx val="3"/>
          <c:order val="3"/>
          <c:tx>
            <c:strRef>
              <c:f>'School Demographics'!$A$150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Demographics'!$B$163:$E$163</c:f>
              <c:numCache>
                <c:formatCode>0%</c:formatCode>
                <c:ptCount val="4"/>
                <c:pt idx="0">
                  <c:v>1.8181818181818181E-2</c:v>
                </c:pt>
                <c:pt idx="1">
                  <c:v>1.0333863275039745E-2</c:v>
                </c:pt>
                <c:pt idx="2">
                  <c:v>2.0833333333333332E-2</c:v>
                </c:pt>
                <c:pt idx="3">
                  <c:v>1.9693654266958426E-2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D12-4115-A476-A4837109EF7D}"/>
            </c:ext>
          </c:extLst>
        </c:ser>
        <c:ser>
          <c:idx val="4"/>
          <c:order val="4"/>
          <c:tx>
            <c:strRef>
              <c:f>'School Demographics'!$A$151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Demographics'!$B$164:$E$164</c:f>
              <c:numCache>
                <c:formatCode>0%</c:formatCode>
                <c:ptCount val="4"/>
                <c:pt idx="0">
                  <c:v>2.7972027972027972E-2</c:v>
                </c:pt>
                <c:pt idx="1">
                  <c:v>1.2718600953895072E-2</c:v>
                </c:pt>
                <c:pt idx="2">
                  <c:v>2.5462962962962962E-2</c:v>
                </c:pt>
                <c:pt idx="3">
                  <c:v>1.6411378555798686E-2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D12-4115-A476-A4837109EF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-2111998264"/>
        <c:axId val="2091013448"/>
      </c:barChart>
      <c:catAx>
        <c:axId val="-211199826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1013448"/>
        <c:crosses val="autoZero"/>
        <c:auto val="1"/>
        <c:lblAlgn val="ctr"/>
        <c:lblOffset val="100"/>
        <c:noMultiLvlLbl val="0"/>
      </c:catAx>
      <c:valAx>
        <c:axId val="209101344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</a:t>
                </a:r>
                <a:r>
                  <a:rPr lang="en-US" sz="1200" baseline="0"/>
                  <a:t> of Schools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1.02714600146735E-2"/>
              <c:y val="0.362115517282393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-2111998264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 b="1" i="0" baseline="0">
                <a:effectLst/>
              </a:rPr>
              <a:t>Chart 1 - Distribution of Chronic Absence Levels Across Schools in Michigan</a:t>
            </a:r>
            <a:endParaRPr lang="en-CA" sz="1400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'School Demographics'!$B$14</c:f>
              <c:strCache>
                <c:ptCount val="1"/>
                <c:pt idx="0">
                  <c:v># Schools SY 17-18</c:v>
                </c:pt>
              </c:strCache>
            </c:strRef>
          </c:tx>
          <c:spPr>
            <a:solidFill>
              <a:schemeClr val="tx1"/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FF0000"/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7D8F-48E8-956C-AA760409BFED}"/>
              </c:ext>
            </c:extLst>
          </c:dPt>
          <c:dPt>
            <c:idx val="1"/>
            <c:invertIfNegative val="0"/>
            <c:bubble3D val="0"/>
            <c:spPr>
              <a:solidFill>
                <a:srgbClr val="FF6600"/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7D8F-48E8-956C-AA760409BFED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4"/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7D8F-48E8-956C-AA760409BFED}"/>
              </c:ext>
            </c:extLst>
          </c:dPt>
          <c:dPt>
            <c:idx val="3"/>
            <c:invertIfNegative val="0"/>
            <c:bubble3D val="0"/>
            <c:spPr>
              <a:solidFill>
                <a:srgbClr val="FFFF00"/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7D8F-48E8-956C-AA760409BFED}"/>
              </c:ext>
            </c:extLst>
          </c:dPt>
          <c:dPt>
            <c:idx val="4"/>
            <c:invertIfNegative val="0"/>
            <c:bubble3D val="0"/>
            <c:spPr>
              <a:solidFill>
                <a:schemeClr val="accent6">
                  <a:lumMod val="75000"/>
                </a:schemeClr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7D8F-48E8-956C-AA760409BFE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'School Demographics'!$A$15:$A$19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'School Demographics'!$B$15:$B$19</c:f>
              <c:numCache>
                <c:formatCode>#,##0</c:formatCode>
                <c:ptCount val="5"/>
                <c:pt idx="0">
                  <c:v>911</c:v>
                </c:pt>
                <c:pt idx="1">
                  <c:v>513</c:v>
                </c:pt>
                <c:pt idx="2">
                  <c:v>1061</c:v>
                </c:pt>
                <c:pt idx="3">
                  <c:v>631</c:v>
                </c:pt>
                <c:pt idx="4">
                  <c:v>214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7D8F-48E8-956C-AA760409BFED}"/>
            </c:ext>
          </c:extLst>
        </c:ser>
        <c:ser>
          <c:idx val="1"/>
          <c:order val="1"/>
          <c:tx>
            <c:strRef>
              <c:f>'School Demographics'!$C$14</c:f>
              <c:strCache>
                <c:ptCount val="1"/>
                <c:pt idx="0">
                  <c:v># Schools SY 21-22</c:v>
                </c:pt>
              </c:strCache>
            </c:strRef>
          </c:tx>
          <c:spPr>
            <a:pattFill prst="ltUpDiag">
              <a:fgClr>
                <a:schemeClr val="tx1"/>
              </a:fgClr>
              <a:bgClr>
                <a:prstClr val="white"/>
              </a:bgClr>
            </a:pattFill>
            <a:ln>
              <a:solidFill>
                <a:schemeClr val="tx1"/>
              </a:solidFill>
            </a:ln>
          </c:spPr>
          <c:invertIfNegative val="0"/>
          <c:dPt>
            <c:idx val="0"/>
            <c:invertIfNegative val="0"/>
            <c:bubble3D val="0"/>
            <c:spPr>
              <a:pattFill prst="ltUpDiag">
                <a:fgClr>
                  <a:srgbClr val="FF0000"/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C-7D8F-48E8-956C-AA760409BFED}"/>
              </c:ext>
            </c:extLst>
          </c:dPt>
          <c:dPt>
            <c:idx val="1"/>
            <c:invertIfNegative val="0"/>
            <c:bubble3D val="0"/>
            <c:spPr>
              <a:pattFill prst="ltUpDiag">
                <a:fgClr>
                  <a:srgbClr val="FF6600"/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E-7D8F-48E8-956C-AA760409BFED}"/>
              </c:ext>
            </c:extLst>
          </c:dPt>
          <c:dPt>
            <c:idx val="2"/>
            <c:invertIfNegative val="0"/>
            <c:bubble3D val="0"/>
            <c:spPr>
              <a:pattFill prst="ltUpDiag">
                <a:fgClr>
                  <a:schemeClr val="accent4"/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0-7D8F-48E8-956C-AA760409BFED}"/>
              </c:ext>
            </c:extLst>
          </c:dPt>
          <c:dPt>
            <c:idx val="3"/>
            <c:invertIfNegative val="0"/>
            <c:bubble3D val="0"/>
            <c:spPr>
              <a:pattFill prst="ltUpDiag">
                <a:fgClr>
                  <a:srgbClr val="FFFF00"/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2-7D8F-48E8-956C-AA760409BFED}"/>
              </c:ext>
            </c:extLst>
          </c:dPt>
          <c:dPt>
            <c:idx val="4"/>
            <c:invertIfNegative val="0"/>
            <c:bubble3D val="0"/>
            <c:spPr>
              <a:pattFill prst="ltUpDiag">
                <a:fgClr>
                  <a:schemeClr val="accent6">
                    <a:lumMod val="75000"/>
                  </a:schemeClr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4-7D8F-48E8-956C-AA760409BFE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'School Demographics'!$A$15:$A$19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'School Demographics'!$C$15:$C$19</c:f>
              <c:numCache>
                <c:formatCode>#,##0</c:formatCode>
                <c:ptCount val="5"/>
                <c:pt idx="0">
                  <c:v>2330</c:v>
                </c:pt>
                <c:pt idx="1">
                  <c:v>580</c:v>
                </c:pt>
                <c:pt idx="2">
                  <c:v>294</c:v>
                </c:pt>
                <c:pt idx="3">
                  <c:v>53</c:v>
                </c:pt>
                <c:pt idx="4">
                  <c:v>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5-7D8F-48E8-956C-AA760409BFED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75"/>
        <c:axId val="2135129288"/>
        <c:axId val="2100939224"/>
      </c:barChart>
      <c:catAx>
        <c:axId val="21351292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00939224"/>
        <c:crosses val="autoZero"/>
        <c:auto val="1"/>
        <c:lblAlgn val="ctr"/>
        <c:lblOffset val="100"/>
        <c:noMultiLvlLbl val="0"/>
      </c:catAx>
      <c:valAx>
        <c:axId val="210093922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en-US" sz="1100"/>
                  <a:t>Number of Schools</a:t>
                </a:r>
              </a:p>
            </c:rich>
          </c:tx>
          <c:layout>
            <c:manualLayout>
              <c:xMode val="edge"/>
              <c:yMode val="edge"/>
              <c:x val="9.8314606741572996E-3"/>
              <c:y val="0.247124515124264"/>
            </c:manualLayout>
          </c:layout>
          <c:overlay val="0"/>
        </c:title>
        <c:numFmt formatCode="#,##0" sourceLinked="1"/>
        <c:majorTickMark val="none"/>
        <c:minorTickMark val="none"/>
        <c:tickLblPos val="nextTo"/>
        <c:spPr>
          <a:noFill/>
          <a:ln>
            <a:solidFill>
              <a:schemeClr val="accent3">
                <a:lumMod val="60000"/>
                <a:lumOff val="4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3512928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txPr>
        <a:bodyPr/>
        <a:lstStyle/>
        <a:p>
          <a:pPr>
            <a:defRPr sz="1200"/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 b="1" i="0" baseline="0">
                <a:effectLst/>
              </a:rPr>
              <a:t>Chart 2 - Distribution of Chronic Absence Levels Across Schools in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Michigan</a:t>
            </a:r>
            <a:endParaRPr lang="en-CA" sz="1400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'School Demographics'!$B$31</c:f>
              <c:strCache>
                <c:ptCount val="1"/>
                <c:pt idx="0">
                  <c:v>% Schools SY 17-18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dPt>
            <c:idx val="0"/>
            <c:invertIfNegative val="0"/>
            <c:bubble3D val="0"/>
            <c:spPr>
              <a:solidFill>
                <a:srgbClr val="FF0000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DF07-4125-994C-313DBEE9F37D}"/>
              </c:ext>
            </c:extLst>
          </c:dPt>
          <c:dPt>
            <c:idx val="1"/>
            <c:invertIfNegative val="0"/>
            <c:bubble3D val="0"/>
            <c:spPr>
              <a:solidFill>
                <a:srgbClr val="FF6600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DF07-4125-994C-313DBEE9F37D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4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DF07-4125-994C-313DBEE9F37D}"/>
              </c:ext>
            </c:extLst>
          </c:dPt>
          <c:dPt>
            <c:idx val="3"/>
            <c:invertIfNegative val="0"/>
            <c:bubble3D val="0"/>
            <c:spPr>
              <a:solidFill>
                <a:srgbClr val="FFFF00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DF07-4125-994C-313DBEE9F37D}"/>
              </c:ext>
            </c:extLst>
          </c:dPt>
          <c:dPt>
            <c:idx val="4"/>
            <c:invertIfNegative val="0"/>
            <c:bubble3D val="0"/>
            <c:spPr>
              <a:solidFill>
                <a:schemeClr val="accent6">
                  <a:lumMod val="75000"/>
                </a:schemeClr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9-DF07-4125-994C-313DBEE9F37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Demographics'!$A$32:$A$36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'School Demographics'!$B$32:$B$36</c:f>
              <c:numCache>
                <c:formatCode>0%</c:formatCode>
                <c:ptCount val="5"/>
                <c:pt idx="0">
                  <c:v>0.27357357357357359</c:v>
                </c:pt>
                <c:pt idx="1">
                  <c:v>0.15405405405405406</c:v>
                </c:pt>
                <c:pt idx="2">
                  <c:v>0.31861861861861862</c:v>
                </c:pt>
                <c:pt idx="3">
                  <c:v>0.18948948948948949</c:v>
                </c:pt>
                <c:pt idx="4">
                  <c:v>6.4264264264264265E-2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DF07-4125-994C-313DBEE9F37D}"/>
            </c:ext>
          </c:extLst>
        </c:ser>
        <c:ser>
          <c:idx val="1"/>
          <c:order val="1"/>
          <c:tx>
            <c:strRef>
              <c:f>'School Demographics'!$C$31</c:f>
              <c:strCache>
                <c:ptCount val="1"/>
                <c:pt idx="0">
                  <c:v>% Schools SY 21-22</c:v>
                </c:pt>
              </c:strCache>
            </c:strRef>
          </c:tx>
          <c:spPr>
            <a:pattFill prst="ltUpDiag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</c:spPr>
          <c:invertIfNegative val="0"/>
          <c:dPt>
            <c:idx val="0"/>
            <c:invertIfNegative val="0"/>
            <c:bubble3D val="0"/>
            <c:spPr>
              <a:pattFill prst="ltUpDiag">
                <a:fgClr>
                  <a:srgbClr val="FF0000"/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C-DF07-4125-994C-313DBEE9F37D}"/>
              </c:ext>
            </c:extLst>
          </c:dPt>
          <c:dPt>
            <c:idx val="1"/>
            <c:invertIfNegative val="0"/>
            <c:bubble3D val="0"/>
            <c:spPr>
              <a:pattFill prst="ltUpDiag">
                <a:fgClr>
                  <a:srgbClr val="FF6600"/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E-DF07-4125-994C-313DBEE9F37D}"/>
              </c:ext>
            </c:extLst>
          </c:dPt>
          <c:dPt>
            <c:idx val="2"/>
            <c:invertIfNegative val="0"/>
            <c:bubble3D val="0"/>
            <c:spPr>
              <a:pattFill prst="ltUpDiag">
                <a:fgClr>
                  <a:schemeClr val="accent4"/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0-DF07-4125-994C-313DBEE9F37D}"/>
              </c:ext>
            </c:extLst>
          </c:dPt>
          <c:dPt>
            <c:idx val="3"/>
            <c:invertIfNegative val="0"/>
            <c:bubble3D val="0"/>
            <c:spPr>
              <a:pattFill prst="ltUpDiag">
                <a:fgClr>
                  <a:srgbClr val="FFFF00"/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2-DF07-4125-994C-313DBEE9F37D}"/>
              </c:ext>
            </c:extLst>
          </c:dPt>
          <c:dPt>
            <c:idx val="4"/>
            <c:invertIfNegative val="0"/>
            <c:bubble3D val="0"/>
            <c:spPr>
              <a:pattFill prst="ltUpDiag">
                <a:fgClr>
                  <a:schemeClr val="accent6">
                    <a:lumMod val="75000"/>
                  </a:schemeClr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4-DF07-4125-994C-313DBEE9F37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Demographics'!$A$32:$A$36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'School Demographics'!$C$32:$C$36</c:f>
              <c:numCache>
                <c:formatCode>0%</c:formatCode>
                <c:ptCount val="5"/>
                <c:pt idx="0">
                  <c:v>0.70201868032539927</c:v>
                </c:pt>
                <c:pt idx="1">
                  <c:v>0.17475143115396205</c:v>
                </c:pt>
                <c:pt idx="2">
                  <c:v>8.858089786080145E-2</c:v>
                </c:pt>
                <c:pt idx="3">
                  <c:v>1.5968665260620667E-2</c:v>
                </c:pt>
                <c:pt idx="4">
                  <c:v>1.8680325399216633E-2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5-DF07-4125-994C-313DBEE9F3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95984008"/>
        <c:axId val="2100582504"/>
      </c:barChart>
      <c:catAx>
        <c:axId val="209598400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0582504"/>
        <c:crosses val="autoZero"/>
        <c:auto val="1"/>
        <c:lblAlgn val="ctr"/>
        <c:lblOffset val="100"/>
        <c:noMultiLvlLbl val="0"/>
      </c:catAx>
      <c:valAx>
        <c:axId val="210058250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en-US" sz="1100"/>
                  <a:t>Percent of</a:t>
                </a:r>
                <a:r>
                  <a:rPr lang="en-US" sz="1100" baseline="0"/>
                  <a:t> Schools</a:t>
                </a:r>
                <a:endParaRPr lang="en-US" sz="1100"/>
              </a:p>
            </c:rich>
          </c:tx>
          <c:layout>
            <c:manualLayout>
              <c:xMode val="edge"/>
              <c:yMode val="edge"/>
              <c:x val="1.1228070175438601E-2"/>
              <c:y val="0.24756696351820601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spPr>
          <a:noFill/>
        </c:spPr>
        <c:txPr>
          <a:bodyPr/>
          <a:lstStyle/>
          <a:p>
            <a:pPr>
              <a:defRPr sz="1200"/>
            </a:pPr>
            <a:endParaRPr lang="en-US"/>
          </a:p>
        </c:txPr>
        <c:crossAx val="2095984008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overlay val="0"/>
      <c:txPr>
        <a:bodyPr/>
        <a:lstStyle/>
        <a:p>
          <a:pPr>
            <a:defRPr sz="120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3b - SY 17-18 Chronic Absence Levels Across</a:t>
            </a:r>
            <a:r>
              <a:rPr lang="en-US" sz="1400" baseline="0"/>
              <a:t>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Michigan </a:t>
            </a:r>
            <a:r>
              <a:rPr lang="en-US" sz="1400"/>
              <a:t>Schools by Grades Served</a:t>
            </a:r>
          </a:p>
        </c:rich>
      </c:tx>
      <c:layout>
        <c:manualLayout>
          <c:xMode val="edge"/>
          <c:yMode val="edge"/>
          <c:x val="0.108048226427837"/>
          <c:y val="7.035175879396980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7.8659509284524698E-2"/>
          <c:y val="0.186207342174709"/>
          <c:w val="0.895171268825394"/>
          <c:h val="0.625831103011822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Demographics'!$A$62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Demographics'!$B$62:$E$62</c:f>
              <c:numCache>
                <c:formatCode>0%</c:formatCode>
                <c:ptCount val="4"/>
                <c:pt idx="0">
                  <c:v>0.19145093317278747</c:v>
                </c:pt>
                <c:pt idx="1">
                  <c:v>0.14980544747081712</c:v>
                </c:pt>
                <c:pt idx="2">
                  <c:v>0.43329658213891953</c:v>
                </c:pt>
                <c:pt idx="3">
                  <c:v>0.5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BB3-448F-8023-9B09358F2474}"/>
            </c:ext>
          </c:extLst>
        </c:ser>
        <c:ser>
          <c:idx val="1"/>
          <c:order val="1"/>
          <c:tx>
            <c:strRef>
              <c:f>'School Demographics'!$A$63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Demographics'!$B$63:$E$63</c:f>
              <c:numCache>
                <c:formatCode>0%</c:formatCode>
                <c:ptCount val="4"/>
                <c:pt idx="0">
                  <c:v>0.12040939193257075</c:v>
                </c:pt>
                <c:pt idx="1">
                  <c:v>0.15369649805447472</c:v>
                </c:pt>
                <c:pt idx="2">
                  <c:v>0.19735391400220506</c:v>
                </c:pt>
                <c:pt idx="3">
                  <c:v>0.22357723577235772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BB3-448F-8023-9B09358F2474}"/>
            </c:ext>
          </c:extLst>
        </c:ser>
        <c:ser>
          <c:idx val="2"/>
          <c:order val="2"/>
          <c:tx>
            <c:strRef>
              <c:f>'School Demographics'!$A$64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Demographics'!$B$64:$E$64</c:f>
              <c:numCache>
                <c:formatCode>0%</c:formatCode>
                <c:ptCount val="4"/>
                <c:pt idx="0">
                  <c:v>0.33654425045153524</c:v>
                </c:pt>
                <c:pt idx="1">
                  <c:v>0.4455252918287938</c:v>
                </c:pt>
                <c:pt idx="2">
                  <c:v>0.25468577728776187</c:v>
                </c:pt>
                <c:pt idx="3">
                  <c:v>0.17073170731707318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BB3-448F-8023-9B09358F2474}"/>
            </c:ext>
          </c:extLst>
        </c:ser>
        <c:ser>
          <c:idx val="3"/>
          <c:order val="3"/>
          <c:tx>
            <c:strRef>
              <c:f>'School Demographics'!$A$65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Demographics'!$B$65:$E$65</c:f>
              <c:numCache>
                <c:formatCode>0%</c:formatCode>
                <c:ptCount val="4"/>
                <c:pt idx="0">
                  <c:v>0.26008428657435279</c:v>
                </c:pt>
                <c:pt idx="1">
                  <c:v>0.19260700389105059</c:v>
                </c:pt>
                <c:pt idx="2">
                  <c:v>8.5997794928335175E-2</c:v>
                </c:pt>
                <c:pt idx="3">
                  <c:v>8.5365853658536592E-2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BB3-448F-8023-9B09358F2474}"/>
            </c:ext>
          </c:extLst>
        </c:ser>
        <c:ser>
          <c:idx val="4"/>
          <c:order val="4"/>
          <c:tx>
            <c:strRef>
              <c:f>'School Demographics'!$A$66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Demographics'!$B$66:$E$66</c:f>
              <c:numCache>
                <c:formatCode>0%</c:formatCode>
                <c:ptCount val="4"/>
                <c:pt idx="0">
                  <c:v>9.151113786875377E-2</c:v>
                </c:pt>
                <c:pt idx="1">
                  <c:v>5.8365758754863814E-2</c:v>
                </c:pt>
                <c:pt idx="2">
                  <c:v>2.8665931642778392E-2</c:v>
                </c:pt>
                <c:pt idx="3">
                  <c:v>2.032520325203252E-2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BB3-448F-8023-9B09358F247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096694152"/>
        <c:axId val="2095337576"/>
      </c:barChart>
      <c:catAx>
        <c:axId val="209669415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5337576"/>
        <c:crosses val="autoZero"/>
        <c:auto val="1"/>
        <c:lblAlgn val="ctr"/>
        <c:lblOffset val="100"/>
        <c:noMultiLvlLbl val="0"/>
      </c:catAx>
      <c:valAx>
        <c:axId val="209533757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en-US" sz="11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0"/>
              <c:y val="0.348752830432510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6694152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4b - SY 17-18 Chronic Absence</a:t>
            </a:r>
            <a:r>
              <a:rPr lang="en-US" sz="1400" baseline="0"/>
              <a:t> Levels Across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Michigan </a:t>
            </a:r>
            <a:r>
              <a:rPr lang="en-US" sz="1400" baseline="0"/>
              <a:t>Schools by School Type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4702628417331505E-2"/>
          <c:y val="0.13753730108060799"/>
          <c:w val="0.89627066100820796"/>
          <c:h val="0.6330919108084459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Demographics'!$A$90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Demographics'!$B$90:$E$90</c:f>
              <c:numCache>
                <c:formatCode>0%</c:formatCode>
                <c:ptCount val="4"/>
                <c:pt idx="0">
                  <c:v>0.2034843205574913</c:v>
                </c:pt>
                <c:pt idx="1">
                  <c:v>0.58666666666666667</c:v>
                </c:pt>
                <c:pt idx="2">
                  <c:v>0.875</c:v>
                </c:pt>
                <c:pt idx="3">
                  <c:v>0.76821192052980136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D21-4DA8-8C75-8E7808000184}"/>
            </c:ext>
          </c:extLst>
        </c:ser>
        <c:ser>
          <c:idx val="1"/>
          <c:order val="1"/>
          <c:tx>
            <c:strRef>
              <c:f>'School Demographics'!$A$91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Demographics'!$B$91:$E$91</c:f>
              <c:numCache>
                <c:formatCode>0%</c:formatCode>
                <c:ptCount val="4"/>
                <c:pt idx="0">
                  <c:v>0.1613240418118467</c:v>
                </c:pt>
                <c:pt idx="1">
                  <c:v>0.16</c:v>
                </c:pt>
                <c:pt idx="2">
                  <c:v>0.125</c:v>
                </c:pt>
                <c:pt idx="3">
                  <c:v>8.2781456953642391E-2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D21-4DA8-8C75-8E7808000184}"/>
            </c:ext>
          </c:extLst>
        </c:ser>
        <c:ser>
          <c:idx val="2"/>
          <c:order val="2"/>
          <c:tx>
            <c:strRef>
              <c:f>'School Demographics'!$A$92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Demographics'!$B$92:$E$92</c:f>
              <c:numCache>
                <c:formatCode>0%</c:formatCode>
                <c:ptCount val="4"/>
                <c:pt idx="0">
                  <c:v>0.3557491289198606</c:v>
                </c:pt>
                <c:pt idx="1">
                  <c:v>0.13333333333333333</c:v>
                </c:pt>
                <c:pt idx="2">
                  <c:v>0</c:v>
                </c:pt>
                <c:pt idx="3">
                  <c:v>6.6225165562913912E-2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D21-4DA8-8C75-8E7808000184}"/>
            </c:ext>
          </c:extLst>
        </c:ser>
        <c:ser>
          <c:idx val="3"/>
          <c:order val="3"/>
          <c:tx>
            <c:strRef>
              <c:f>'School Demographics'!$A$93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Demographics'!$B$93:$E$93</c:f>
              <c:numCache>
                <c:formatCode>0%</c:formatCode>
                <c:ptCount val="4"/>
                <c:pt idx="0">
                  <c:v>0.21080139372822299</c:v>
                </c:pt>
                <c:pt idx="1">
                  <c:v>7.3333333333333334E-2</c:v>
                </c:pt>
                <c:pt idx="2">
                  <c:v>0</c:v>
                </c:pt>
                <c:pt idx="3">
                  <c:v>4.9668874172185427E-2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D21-4DA8-8C75-8E7808000184}"/>
            </c:ext>
          </c:extLst>
        </c:ser>
        <c:ser>
          <c:idx val="4"/>
          <c:order val="4"/>
          <c:tx>
            <c:strRef>
              <c:f>'School Demographics'!$A$94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Demographics'!$B$94:$E$94</c:f>
              <c:numCache>
                <c:formatCode>0%</c:formatCode>
                <c:ptCount val="4"/>
                <c:pt idx="0">
                  <c:v>6.8641114982578397E-2</c:v>
                </c:pt>
                <c:pt idx="1">
                  <c:v>4.6666666666666669E-2</c:v>
                </c:pt>
                <c:pt idx="2">
                  <c:v>0</c:v>
                </c:pt>
                <c:pt idx="3">
                  <c:v>3.3112582781456956E-2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D21-4DA8-8C75-8E78080001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095297048"/>
        <c:axId val="2140854984"/>
      </c:barChart>
      <c:catAx>
        <c:axId val="209529704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40854984"/>
        <c:crosses val="autoZero"/>
        <c:auto val="1"/>
        <c:lblAlgn val="ctr"/>
        <c:lblOffset val="100"/>
        <c:noMultiLvlLbl val="0"/>
      </c:catAx>
      <c:valAx>
        <c:axId val="214085498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Perecent</a:t>
                </a:r>
                <a:r>
                  <a:rPr lang="en-US" sz="1200" baseline="0"/>
                  <a:t> of Schools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8.7815587266739802E-4"/>
              <c:y val="0.295164455794377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5297048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 b="1" i="0" u="none" strike="noStrike" baseline="0">
                <a:effectLst/>
              </a:rPr>
              <a:t>Chart 5b - SY 17-18 Chronic Absence Levels Across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Michigan </a:t>
            </a:r>
            <a:r>
              <a:rPr lang="en-US" sz="1400" b="1" i="0" u="none" strike="noStrike" baseline="0">
                <a:effectLst/>
              </a:rPr>
              <a:t>Schools </a:t>
            </a:r>
          </a:p>
          <a:p>
            <a:pPr>
              <a:defRPr sz="1400"/>
            </a:pPr>
            <a:r>
              <a:rPr lang="en-US" sz="1400" b="1" i="0" u="none" strike="noStrike" baseline="0">
                <a:effectLst/>
              </a:rPr>
              <a:t>by Concentration of Poverty*</a:t>
            </a:r>
          </a:p>
          <a:p>
            <a:pPr>
              <a:defRPr sz="1400"/>
            </a:pPr>
            <a:endParaRPr lang="en-US" sz="500" b="0" i="0" u="none" strike="noStrike" baseline="0">
              <a:effectLst/>
            </a:endParaRPr>
          </a:p>
          <a:p>
            <a:pPr>
              <a:defRPr sz="1400"/>
            </a:pPr>
            <a:r>
              <a:rPr lang="en-US" sz="900" b="0" i="0" u="none" strike="noStrike" baseline="0">
                <a:effectLst/>
              </a:rPr>
              <a:t>* Defined as percent of students eligible for free- or reduced-price meals</a:t>
            </a:r>
            <a:r>
              <a:rPr lang="en-US" sz="900" b="1" i="0" u="none" strike="noStrike" baseline="0"/>
              <a:t> </a:t>
            </a:r>
            <a:endParaRPr lang="en-US" sz="900" b="1" i="0" u="none" strike="noStrike" baseline="0">
              <a:effectLst/>
            </a:endParaRPr>
          </a:p>
          <a:p>
            <a:pPr>
              <a:defRPr sz="1400"/>
            </a:pPr>
            <a:endParaRPr lang="en-US" sz="1400" b="1">
              <a:effectLst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9093407780668502E-2"/>
          <c:y val="0.199999763543071"/>
          <c:w val="0.89187988164487098"/>
          <c:h val="0.5706294483459839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Demographics'!$A$119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Demographics'!$B$119:$E$119</c:f>
              <c:numCache>
                <c:formatCode>0%</c:formatCode>
                <c:ptCount val="4"/>
                <c:pt idx="0">
                  <c:v>0.65261958997722092</c:v>
                </c:pt>
                <c:pt idx="1">
                  <c:v>0.22818181818181818</c:v>
                </c:pt>
                <c:pt idx="2">
                  <c:v>6.9351230425055935E-2</c:v>
                </c:pt>
                <c:pt idx="3">
                  <c:v>2.9279279279279279E-2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B3C-49AA-88DF-13BC1AAB08E0}"/>
            </c:ext>
          </c:extLst>
        </c:ser>
        <c:ser>
          <c:idx val="1"/>
          <c:order val="1"/>
          <c:tx>
            <c:strRef>
              <c:f>'School Demographics'!$A$120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Demographics'!$B$120:$E$120</c:f>
              <c:numCache>
                <c:formatCode>0%</c:formatCode>
                <c:ptCount val="4"/>
                <c:pt idx="0">
                  <c:v>0.16514806378132119</c:v>
                </c:pt>
                <c:pt idx="1">
                  <c:v>0.22181818181818183</c:v>
                </c:pt>
                <c:pt idx="2">
                  <c:v>0.12639821029082773</c:v>
                </c:pt>
                <c:pt idx="3">
                  <c:v>2.2522522522522521E-2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B3C-49AA-88DF-13BC1AAB08E0}"/>
            </c:ext>
          </c:extLst>
        </c:ser>
        <c:ser>
          <c:idx val="2"/>
          <c:order val="2"/>
          <c:tx>
            <c:strRef>
              <c:f>'School Demographics'!$A$121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Demographics'!$B$121:$E$121</c:f>
              <c:numCache>
                <c:formatCode>0%</c:formatCode>
                <c:ptCount val="4"/>
                <c:pt idx="0">
                  <c:v>0.13097949886104784</c:v>
                </c:pt>
                <c:pt idx="1">
                  <c:v>0.39909090909090911</c:v>
                </c:pt>
                <c:pt idx="2">
                  <c:v>0.44854586129753915</c:v>
                </c:pt>
                <c:pt idx="3">
                  <c:v>0.23648648648648649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B3C-49AA-88DF-13BC1AAB08E0}"/>
            </c:ext>
          </c:extLst>
        </c:ser>
        <c:ser>
          <c:idx val="3"/>
          <c:order val="3"/>
          <c:tx>
            <c:strRef>
              <c:f>'School Demographics'!$A$122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Demographics'!$B$122:$E$122</c:f>
              <c:numCache>
                <c:formatCode>0%</c:formatCode>
                <c:ptCount val="4"/>
                <c:pt idx="0">
                  <c:v>3.4168564920273349E-2</c:v>
                </c:pt>
                <c:pt idx="1">
                  <c:v>0.12727272727272726</c:v>
                </c:pt>
                <c:pt idx="2">
                  <c:v>0.2941834451901566</c:v>
                </c:pt>
                <c:pt idx="3">
                  <c:v>0.44594594594594594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B3C-49AA-88DF-13BC1AAB08E0}"/>
            </c:ext>
          </c:extLst>
        </c:ser>
        <c:ser>
          <c:idx val="4"/>
          <c:order val="4"/>
          <c:tx>
            <c:strRef>
              <c:f>'School Demographics'!$A$123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Demographics'!$B$123:$E$123</c:f>
              <c:numCache>
                <c:formatCode>0%</c:formatCode>
                <c:ptCount val="4"/>
                <c:pt idx="0">
                  <c:v>1.7084282460136675E-2</c:v>
                </c:pt>
                <c:pt idx="1">
                  <c:v>2.3636363636363636E-2</c:v>
                </c:pt>
                <c:pt idx="2">
                  <c:v>6.1521252796420581E-2</c:v>
                </c:pt>
                <c:pt idx="3">
                  <c:v>0.26576576576576577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1B3C-49AA-88DF-13BC1AAB08E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4"/>
        <c:axId val="2104868088"/>
        <c:axId val="2105399560"/>
      </c:barChart>
      <c:catAx>
        <c:axId val="210486808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5399560"/>
        <c:crosses val="autoZero"/>
        <c:auto val="1"/>
        <c:lblAlgn val="ctr"/>
        <c:lblOffset val="100"/>
        <c:noMultiLvlLbl val="0"/>
      </c:catAx>
      <c:valAx>
        <c:axId val="210539956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5.2689352360043903E-3"/>
              <c:y val="0.338469414296185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4868088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image" Target="../media/image1.png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3387</xdr:colOff>
      <xdr:row>53</xdr:row>
      <xdr:rowOff>22861</xdr:rowOff>
    </xdr:from>
    <xdr:to>
      <xdr:col>15</xdr:col>
      <xdr:colOff>514350</xdr:colOff>
      <xdr:row>74</xdr:row>
      <xdr:rowOff>27093</xdr:rowOff>
    </xdr:to>
    <xdr:graphicFrame macro="">
      <xdr:nvGraphicFramePr>
        <xdr:cNvPr id="4" name="Chart 3" title="Chronic Absence Levels for California Schools Vary by Grades Served  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12700</xdr:colOff>
      <xdr:row>80</xdr:row>
      <xdr:rowOff>172085</xdr:rowOff>
    </xdr:from>
    <xdr:to>
      <xdr:col>15</xdr:col>
      <xdr:colOff>567055</xdr:colOff>
      <xdr:row>102</xdr:row>
      <xdr:rowOff>128905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1160780</xdr:colOff>
      <xdr:row>110</xdr:row>
      <xdr:rowOff>15875</xdr:rowOff>
    </xdr:from>
    <xdr:to>
      <xdr:col>15</xdr:col>
      <xdr:colOff>546735</xdr:colOff>
      <xdr:row>132</xdr:row>
      <xdr:rowOff>155575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7</xdr:col>
      <xdr:colOff>12701</xdr:colOff>
      <xdr:row>138</xdr:row>
      <xdr:rowOff>1905</xdr:rowOff>
    </xdr:from>
    <xdr:to>
      <xdr:col>15</xdr:col>
      <xdr:colOff>544831</xdr:colOff>
      <xdr:row>159</xdr:row>
      <xdr:rowOff>116205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oneCellAnchor>
    <xdr:from>
      <xdr:col>11</xdr:col>
      <xdr:colOff>321733</xdr:colOff>
      <xdr:row>109</xdr:row>
      <xdr:rowOff>0</xdr:rowOff>
    </xdr:from>
    <xdr:ext cx="184666" cy="261610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/>
      </xdr:nvSpPr>
      <xdr:spPr>
        <a:xfrm>
          <a:off x="18914533" y="14240933"/>
          <a:ext cx="184666" cy="26161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twoCellAnchor>
    <xdr:from>
      <xdr:col>5</xdr:col>
      <xdr:colOff>12700</xdr:colOff>
      <xdr:row>7</xdr:row>
      <xdr:rowOff>118532</xdr:rowOff>
    </xdr:from>
    <xdr:to>
      <xdr:col>12</xdr:col>
      <xdr:colOff>152400</xdr:colOff>
      <xdr:row>24</xdr:row>
      <xdr:rowOff>12699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4DC08B28-7132-4223-BF7B-D0D0B7D1DAC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5</xdr:col>
      <xdr:colOff>6350</xdr:colOff>
      <xdr:row>25</xdr:row>
      <xdr:rowOff>28575</xdr:rowOff>
    </xdr:from>
    <xdr:to>
      <xdr:col>12</xdr:col>
      <xdr:colOff>152400</xdr:colOff>
      <xdr:row>41</xdr:row>
      <xdr:rowOff>15875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8DD667E6-AFFA-4CDA-88D6-6189C3CBFD5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17</xdr:col>
      <xdr:colOff>0</xdr:colOff>
      <xdr:row>53</xdr:row>
      <xdr:rowOff>0</xdr:rowOff>
    </xdr:from>
    <xdr:to>
      <xdr:col>29</xdr:col>
      <xdr:colOff>521123</xdr:colOff>
      <xdr:row>74</xdr:row>
      <xdr:rowOff>4232</xdr:rowOff>
    </xdr:to>
    <xdr:graphicFrame macro="">
      <xdr:nvGraphicFramePr>
        <xdr:cNvPr id="9" name="Chart 8" title="Chronic Absence Levels for California Schools Vary by Grades Served  ">
          <a:extLst>
            <a:ext uri="{FF2B5EF4-FFF2-40B4-BE49-F238E27FC236}">
              <a16:creationId xmlns:a16="http://schemas.microsoft.com/office/drawing/2014/main" id="{3AE16019-B308-4845-A536-EB6FC4D60AE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17</xdr:col>
      <xdr:colOff>0</xdr:colOff>
      <xdr:row>81</xdr:row>
      <xdr:rowOff>0</xdr:rowOff>
    </xdr:from>
    <xdr:to>
      <xdr:col>29</xdr:col>
      <xdr:colOff>564515</xdr:colOff>
      <xdr:row>102</xdr:row>
      <xdr:rowOff>139700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B1512DA3-D4CE-4D77-9A90-678CF5663EE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17</xdr:col>
      <xdr:colOff>0</xdr:colOff>
      <xdr:row>110</xdr:row>
      <xdr:rowOff>0</xdr:rowOff>
    </xdr:from>
    <xdr:to>
      <xdr:col>29</xdr:col>
      <xdr:colOff>564515</xdr:colOff>
      <xdr:row>132</xdr:row>
      <xdr:rowOff>139700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4056887E-5A4A-4A4B-BC5E-935F6BAA716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17</xdr:col>
      <xdr:colOff>0</xdr:colOff>
      <xdr:row>138</xdr:row>
      <xdr:rowOff>0</xdr:rowOff>
    </xdr:from>
    <xdr:to>
      <xdr:col>29</xdr:col>
      <xdr:colOff>542290</xdr:colOff>
      <xdr:row>159</xdr:row>
      <xdr:rowOff>114300</xdr:rowOff>
    </xdr:to>
    <xdr:graphicFrame macro="">
      <xdr:nvGraphicFramePr>
        <xdr:cNvPr id="12" name="Chart 11">
          <a:extLst>
            <a:ext uri="{FF2B5EF4-FFF2-40B4-BE49-F238E27FC236}">
              <a16:creationId xmlns:a16="http://schemas.microsoft.com/office/drawing/2014/main" id="{A3EAC769-3157-4BCE-9DF7-5868C832351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7</xdr:col>
      <xdr:colOff>12701</xdr:colOff>
      <xdr:row>166</xdr:row>
      <xdr:rowOff>1905</xdr:rowOff>
    </xdr:from>
    <xdr:to>
      <xdr:col>15</xdr:col>
      <xdr:colOff>544831</xdr:colOff>
      <xdr:row>187</xdr:row>
      <xdr:rowOff>116205</xdr:rowOff>
    </xdr:to>
    <xdr:graphicFrame macro="">
      <xdr:nvGraphicFramePr>
        <xdr:cNvPr id="13" name="Chart 12">
          <a:extLst>
            <a:ext uri="{FF2B5EF4-FFF2-40B4-BE49-F238E27FC236}">
              <a16:creationId xmlns:a16="http://schemas.microsoft.com/office/drawing/2014/main" id="{0C6A50C2-0E4E-41B1-B02E-5192CE8EA48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17</xdr:col>
      <xdr:colOff>0</xdr:colOff>
      <xdr:row>166</xdr:row>
      <xdr:rowOff>0</xdr:rowOff>
    </xdr:from>
    <xdr:to>
      <xdr:col>29</xdr:col>
      <xdr:colOff>542290</xdr:colOff>
      <xdr:row>187</xdr:row>
      <xdr:rowOff>114300</xdr:rowOff>
    </xdr:to>
    <xdr:graphicFrame macro="">
      <xdr:nvGraphicFramePr>
        <xdr:cNvPr id="14" name="Chart 13">
          <a:extLst>
            <a:ext uri="{FF2B5EF4-FFF2-40B4-BE49-F238E27FC236}">
              <a16:creationId xmlns:a16="http://schemas.microsoft.com/office/drawing/2014/main" id="{8F7830F9-F0A7-4714-8F9E-9D371AA5FE7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 editAs="oneCell">
    <xdr:from>
      <xdr:col>0</xdr:col>
      <xdr:colOff>19050</xdr:colOff>
      <xdr:row>0</xdr:row>
      <xdr:rowOff>28575</xdr:rowOff>
    </xdr:from>
    <xdr:to>
      <xdr:col>1</xdr:col>
      <xdr:colOff>942975</xdr:colOff>
      <xdr:row>0</xdr:row>
      <xdr:rowOff>844466</xdr:rowOff>
    </xdr:to>
    <xdr:pic>
      <xdr:nvPicPr>
        <xdr:cNvPr id="15" name="Picture 14">
          <a:extLst>
            <a:ext uri="{FF2B5EF4-FFF2-40B4-BE49-F238E27FC236}">
              <a16:creationId xmlns:a16="http://schemas.microsoft.com/office/drawing/2014/main" id="{FF4AD152-B2EC-CD4D-B455-92BE4E9F658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/>
        <a:stretch>
          <a:fillRect/>
        </a:stretch>
      </xdr:blipFill>
      <xdr:spPr>
        <a:xfrm>
          <a:off x="19050" y="28575"/>
          <a:ext cx="4594225" cy="81589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7</xdr:col>
      <xdr:colOff>321733</xdr:colOff>
      <xdr:row>6</xdr:row>
      <xdr:rowOff>0</xdr:rowOff>
    </xdr:from>
    <xdr:ext cx="184666" cy="261610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354AC8D3-C177-42EC-A82D-B8F073ED78D7}"/>
            </a:ext>
          </a:extLst>
        </xdr:cNvPr>
        <xdr:cNvSpPr txBox="1"/>
      </xdr:nvSpPr>
      <xdr:spPr>
        <a:xfrm>
          <a:off x="14479693" y="1173480"/>
          <a:ext cx="184666" cy="26161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twoCellAnchor editAs="oneCell">
    <xdr:from>
      <xdr:col>0</xdr:col>
      <xdr:colOff>19050</xdr:colOff>
      <xdr:row>0</xdr:row>
      <xdr:rowOff>28575</xdr:rowOff>
    </xdr:from>
    <xdr:to>
      <xdr:col>0</xdr:col>
      <xdr:colOff>4613275</xdr:colOff>
      <xdr:row>0</xdr:row>
      <xdr:rowOff>844466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D9741734-BAA6-3F45-B4B0-271F08205B5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9050" y="28575"/>
          <a:ext cx="4594225" cy="815891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9525</xdr:colOff>
      <xdr:row>0</xdr:row>
      <xdr:rowOff>777240</xdr:rowOff>
    </xdr:from>
    <xdr:to>
      <xdr:col>15</xdr:col>
      <xdr:colOff>611505</xdr:colOff>
      <xdr:row>17</xdr:row>
      <xdr:rowOff>179070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7747E2F-FC31-4F3C-81EE-1A05DCD7E43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47626</xdr:colOff>
      <xdr:row>0</xdr:row>
      <xdr:rowOff>28576</xdr:rowOff>
    </xdr:from>
    <xdr:to>
      <xdr:col>3</xdr:col>
      <xdr:colOff>38100</xdr:colOff>
      <xdr:row>0</xdr:row>
      <xdr:rowOff>744830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AC7D58BE-D4C4-4A7B-A9D8-E1709BD96B8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7626" y="28576"/>
          <a:ext cx="3731894" cy="71625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nces.ed.gov/ccd/files.asp" TargetMode="External"/><Relationship Id="rId1" Type="http://schemas.openxmlformats.org/officeDocument/2006/relationships/hyperlink" Target="https://eddataexpress.ed.gov/download/data-builder/data-download-tool?f%5B0%5D=school_year%3A2021-2022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192"/>
  <sheetViews>
    <sheetView tabSelected="1" zoomScaleNormal="100" zoomScalePageLayoutView="75" workbookViewId="0">
      <selection activeCell="A2" sqref="A2"/>
    </sheetView>
  </sheetViews>
  <sheetFormatPr defaultColWidth="8.85546875" defaultRowHeight="15" x14ac:dyDescent="0.25"/>
  <cols>
    <col min="1" max="1" width="48.140625" customWidth="1"/>
    <col min="2" max="3" width="21.7109375" customWidth="1"/>
    <col min="4" max="4" width="29.42578125" customWidth="1"/>
    <col min="5" max="5" width="20.28515625" customWidth="1"/>
    <col min="6" max="6" width="19.85546875" customWidth="1"/>
    <col min="7" max="7" width="17" customWidth="1"/>
    <col min="8" max="8" width="15.140625" customWidth="1"/>
    <col min="9" max="9" width="20" customWidth="1"/>
    <col min="10" max="11" width="18" bestFit="1" customWidth="1"/>
  </cols>
  <sheetData>
    <row r="1" spans="1:6" ht="69" customHeight="1" x14ac:dyDescent="0.25"/>
    <row r="2" spans="1:6" ht="26.25" x14ac:dyDescent="0.4">
      <c r="A2" s="24" t="s">
        <v>0</v>
      </c>
    </row>
    <row r="5" spans="1:6" s="29" customFormat="1" ht="23.25" x14ac:dyDescent="0.25">
      <c r="A5" s="25" t="s">
        <v>1</v>
      </c>
      <c r="B5" s="26"/>
      <c r="C5" s="26"/>
      <c r="D5" s="27"/>
      <c r="E5" s="28"/>
    </row>
    <row r="14" spans="1:6" ht="31.5" x14ac:dyDescent="0.25">
      <c r="A14" s="40" t="s">
        <v>2</v>
      </c>
      <c r="B14" s="41" t="s">
        <v>3</v>
      </c>
      <c r="C14" s="41" t="s">
        <v>4</v>
      </c>
      <c r="D14" s="42" t="s">
        <v>5</v>
      </c>
      <c r="F14" s="2"/>
    </row>
    <row r="15" spans="1:6" ht="15.75" x14ac:dyDescent="0.25">
      <c r="A15" s="43" t="s">
        <v>6</v>
      </c>
      <c r="B15" s="44">
        <v>911</v>
      </c>
      <c r="C15" s="44">
        <v>2330</v>
      </c>
      <c r="D15" s="45">
        <f t="shared" ref="D15:D20" si="0">C15-B15</f>
        <v>1419</v>
      </c>
      <c r="F15" s="1"/>
    </row>
    <row r="16" spans="1:6" ht="15.75" x14ac:dyDescent="0.25">
      <c r="A16" s="43" t="s">
        <v>7</v>
      </c>
      <c r="B16" s="44">
        <v>513</v>
      </c>
      <c r="C16" s="44">
        <v>580</v>
      </c>
      <c r="D16" s="45">
        <f t="shared" si="0"/>
        <v>67</v>
      </c>
      <c r="F16" s="1"/>
    </row>
    <row r="17" spans="1:6" ht="15.75" x14ac:dyDescent="0.25">
      <c r="A17" s="43" t="s">
        <v>8</v>
      </c>
      <c r="B17" s="44">
        <v>1061</v>
      </c>
      <c r="C17" s="44">
        <v>294</v>
      </c>
      <c r="D17" s="45">
        <f t="shared" si="0"/>
        <v>-767</v>
      </c>
      <c r="F17" s="1"/>
    </row>
    <row r="18" spans="1:6" ht="15.75" x14ac:dyDescent="0.25">
      <c r="A18" s="43" t="s">
        <v>9</v>
      </c>
      <c r="B18" s="44">
        <v>631</v>
      </c>
      <c r="C18" s="44">
        <v>53</v>
      </c>
      <c r="D18" s="45">
        <f t="shared" si="0"/>
        <v>-578</v>
      </c>
      <c r="F18" s="1"/>
    </row>
    <row r="19" spans="1:6" ht="15.75" x14ac:dyDescent="0.25">
      <c r="A19" s="43" t="s">
        <v>10</v>
      </c>
      <c r="B19" s="44">
        <v>214</v>
      </c>
      <c r="C19" s="44">
        <v>62</v>
      </c>
      <c r="D19" s="45">
        <f t="shared" si="0"/>
        <v>-152</v>
      </c>
      <c r="F19" s="1"/>
    </row>
    <row r="20" spans="1:6" ht="15.75" x14ac:dyDescent="0.25">
      <c r="A20" s="46" t="s">
        <v>11</v>
      </c>
      <c r="B20" s="50">
        <f>SUM(B15:B19)</f>
        <v>3330</v>
      </c>
      <c r="C20" s="50">
        <f>SUM(C15:C19)</f>
        <v>3319</v>
      </c>
      <c r="D20" s="46">
        <f t="shared" si="0"/>
        <v>-11</v>
      </c>
    </row>
    <row r="31" spans="1:6" ht="31.5" x14ac:dyDescent="0.25">
      <c r="A31" s="40" t="s">
        <v>2</v>
      </c>
      <c r="B31" s="41" t="s">
        <v>12</v>
      </c>
      <c r="C31" s="41" t="s">
        <v>13</v>
      </c>
      <c r="D31" s="42" t="s">
        <v>14</v>
      </c>
    </row>
    <row r="32" spans="1:6" ht="15.75" x14ac:dyDescent="0.25">
      <c r="A32" s="43" t="s">
        <v>6</v>
      </c>
      <c r="B32" s="47">
        <f>B15/B20</f>
        <v>0.27357357357357359</v>
      </c>
      <c r="C32" s="47">
        <f>C15/C20</f>
        <v>0.70201868032539927</v>
      </c>
      <c r="D32" s="47">
        <f>C32-B32</f>
        <v>0.42844510675182568</v>
      </c>
    </row>
    <row r="33" spans="1:6" ht="15.75" x14ac:dyDescent="0.25">
      <c r="A33" s="43" t="s">
        <v>7</v>
      </c>
      <c r="B33" s="47">
        <f>B16/B20</f>
        <v>0.15405405405405406</v>
      </c>
      <c r="C33" s="47">
        <f>C16/C20</f>
        <v>0.17475143115396205</v>
      </c>
      <c r="D33" s="47">
        <f>C33-B33</f>
        <v>2.0697377099907988E-2</v>
      </c>
    </row>
    <row r="34" spans="1:6" ht="15.75" x14ac:dyDescent="0.25">
      <c r="A34" s="43" t="s">
        <v>8</v>
      </c>
      <c r="B34" s="47">
        <f>B17/B20</f>
        <v>0.31861861861861862</v>
      </c>
      <c r="C34" s="47">
        <f>C17/C20</f>
        <v>8.858089786080145E-2</v>
      </c>
      <c r="D34" s="47">
        <f>C34-B34</f>
        <v>-0.23003772075781717</v>
      </c>
    </row>
    <row r="35" spans="1:6" ht="15.75" x14ac:dyDescent="0.25">
      <c r="A35" s="43" t="s">
        <v>9</v>
      </c>
      <c r="B35" s="47">
        <f>B18/B20</f>
        <v>0.18948948948948949</v>
      </c>
      <c r="C35" s="47">
        <f>C18/C20</f>
        <v>1.5968665260620667E-2</v>
      </c>
      <c r="D35" s="47">
        <f>C35-B35</f>
        <v>-0.17352082422886883</v>
      </c>
    </row>
    <row r="36" spans="1:6" ht="15.75" x14ac:dyDescent="0.25">
      <c r="A36" s="43" t="s">
        <v>10</v>
      </c>
      <c r="B36" s="47">
        <f>B19/B20</f>
        <v>6.4264264264264265E-2</v>
      </c>
      <c r="C36" s="47">
        <f>C19/C20</f>
        <v>1.8680325399216633E-2</v>
      </c>
      <c r="D36" s="47">
        <f>C36-B36</f>
        <v>-4.5583938865047635E-2</v>
      </c>
    </row>
    <row r="38" spans="1:6" x14ac:dyDescent="0.25">
      <c r="A38" s="2"/>
      <c r="B38" s="9"/>
      <c r="C38" s="9"/>
      <c r="D38" s="10"/>
      <c r="E38" s="2"/>
    </row>
    <row r="40" spans="1:6" x14ac:dyDescent="0.25">
      <c r="A40" s="18"/>
      <c r="B40" s="20"/>
      <c r="C40" s="20"/>
      <c r="D40" s="20"/>
      <c r="E40" s="20"/>
      <c r="F40" s="14"/>
    </row>
    <row r="41" spans="1:6" x14ac:dyDescent="0.25">
      <c r="A41" s="18"/>
      <c r="B41" s="20"/>
      <c r="C41" s="20"/>
      <c r="D41" s="20"/>
      <c r="E41" s="20"/>
      <c r="F41" s="14"/>
    </row>
    <row r="45" spans="1:6" s="29" customFormat="1" ht="23.25" x14ac:dyDescent="0.25">
      <c r="A45" s="25" t="s">
        <v>15</v>
      </c>
    </row>
    <row r="46" spans="1:6" x14ac:dyDescent="0.25">
      <c r="A46" s="79" t="s">
        <v>16</v>
      </c>
    </row>
    <row r="51" spans="1:8" x14ac:dyDescent="0.25">
      <c r="A51" s="2"/>
      <c r="B51" s="9"/>
      <c r="C51" s="9"/>
      <c r="D51" s="10"/>
      <c r="E51" s="2"/>
    </row>
    <row r="54" spans="1:8" s="12" customFormat="1" ht="30" x14ac:dyDescent="0.25">
      <c r="A54" s="11" t="s">
        <v>17</v>
      </c>
      <c r="B54" s="33" t="s">
        <v>18</v>
      </c>
      <c r="C54" s="33" t="s">
        <v>19</v>
      </c>
      <c r="D54" s="33" t="s">
        <v>20</v>
      </c>
      <c r="E54" s="34" t="s">
        <v>21</v>
      </c>
      <c r="F54" s="35" t="s">
        <v>22</v>
      </c>
      <c r="G54"/>
    </row>
    <row r="55" spans="1:8" x14ac:dyDescent="0.25">
      <c r="A55" s="5" t="s">
        <v>6</v>
      </c>
      <c r="B55" s="3">
        <v>318</v>
      </c>
      <c r="C55" s="3">
        <v>77</v>
      </c>
      <c r="D55" s="13">
        <v>393</v>
      </c>
      <c r="E55" s="3">
        <v>123</v>
      </c>
      <c r="F55" s="16">
        <f>SUM(B55:E55)</f>
        <v>911</v>
      </c>
    </row>
    <row r="56" spans="1:8" x14ac:dyDescent="0.25">
      <c r="A56" s="5" t="s">
        <v>7</v>
      </c>
      <c r="B56" s="3">
        <v>200</v>
      </c>
      <c r="C56" s="3">
        <v>79</v>
      </c>
      <c r="D56" s="13">
        <v>179</v>
      </c>
      <c r="E56" s="3">
        <v>55</v>
      </c>
      <c r="F56" s="16">
        <f>SUM(B56:E56)</f>
        <v>513</v>
      </c>
    </row>
    <row r="57" spans="1:8" x14ac:dyDescent="0.25">
      <c r="A57" s="5" t="s">
        <v>8</v>
      </c>
      <c r="B57" s="3">
        <v>559</v>
      </c>
      <c r="C57" s="3">
        <v>229</v>
      </c>
      <c r="D57" s="13">
        <v>231</v>
      </c>
      <c r="E57" s="3">
        <v>42</v>
      </c>
      <c r="F57" s="16">
        <f>SUM(B57:E57)</f>
        <v>1061</v>
      </c>
    </row>
    <row r="58" spans="1:8" x14ac:dyDescent="0.25">
      <c r="A58" s="5" t="s">
        <v>9</v>
      </c>
      <c r="B58" s="3">
        <v>432</v>
      </c>
      <c r="C58" s="3">
        <v>99</v>
      </c>
      <c r="D58" s="13">
        <v>78</v>
      </c>
      <c r="E58" s="3">
        <v>21</v>
      </c>
      <c r="F58" s="16">
        <f>SUM(B58:E58)</f>
        <v>630</v>
      </c>
    </row>
    <row r="59" spans="1:8" x14ac:dyDescent="0.25">
      <c r="A59" s="5" t="s">
        <v>10</v>
      </c>
      <c r="B59" s="3">
        <v>152</v>
      </c>
      <c r="C59" s="3">
        <v>30</v>
      </c>
      <c r="D59" s="13">
        <v>26</v>
      </c>
      <c r="E59" s="3">
        <v>5</v>
      </c>
      <c r="F59" s="16">
        <f>SUM(B59:E59)</f>
        <v>213</v>
      </c>
    </row>
    <row r="60" spans="1:8" x14ac:dyDescent="0.25">
      <c r="A60" s="7" t="s">
        <v>11</v>
      </c>
      <c r="B60" s="49">
        <f>SUM(B55:B59)</f>
        <v>1661</v>
      </c>
      <c r="C60" s="49">
        <f>SUM(C55:C59)</f>
        <v>514</v>
      </c>
      <c r="D60" s="49">
        <f>SUM(D55:D59)</f>
        <v>907</v>
      </c>
      <c r="E60" s="49">
        <f>SUM(E55:E59)</f>
        <v>246</v>
      </c>
      <c r="F60" s="17">
        <f>SUM(F55:F59)</f>
        <v>3328</v>
      </c>
    </row>
    <row r="61" spans="1:8" ht="30" x14ac:dyDescent="0.25">
      <c r="A61" s="6"/>
      <c r="B61" s="32" t="s">
        <v>23</v>
      </c>
      <c r="C61" s="32" t="s">
        <v>24</v>
      </c>
      <c r="D61" s="32" t="s">
        <v>25</v>
      </c>
      <c r="E61" s="31" t="s">
        <v>26</v>
      </c>
      <c r="G61" s="2"/>
      <c r="H61" s="2"/>
    </row>
    <row r="62" spans="1:8" x14ac:dyDescent="0.25">
      <c r="A62" s="5" t="s">
        <v>6</v>
      </c>
      <c r="B62" s="4">
        <f>B55/B60</f>
        <v>0.19145093317278747</v>
      </c>
      <c r="C62" s="4">
        <f>C55/C60</f>
        <v>0.14980544747081712</v>
      </c>
      <c r="D62" s="4">
        <f>D55/D60</f>
        <v>0.43329658213891953</v>
      </c>
      <c r="E62" s="4">
        <f>E55/E60</f>
        <v>0.5</v>
      </c>
    </row>
    <row r="63" spans="1:8" x14ac:dyDescent="0.25">
      <c r="A63" s="5" t="s">
        <v>7</v>
      </c>
      <c r="B63" s="4">
        <f>B56/B60</f>
        <v>0.12040939193257075</v>
      </c>
      <c r="C63" s="4">
        <f>C56/C60</f>
        <v>0.15369649805447472</v>
      </c>
      <c r="D63" s="4">
        <f>D56/D60</f>
        <v>0.19735391400220506</v>
      </c>
      <c r="E63" s="4">
        <f>E56/E60</f>
        <v>0.22357723577235772</v>
      </c>
    </row>
    <row r="64" spans="1:8" x14ac:dyDescent="0.25">
      <c r="A64" s="5" t="s">
        <v>8</v>
      </c>
      <c r="B64" s="4">
        <f>B57/B60</f>
        <v>0.33654425045153524</v>
      </c>
      <c r="C64" s="4">
        <f>C57/C60</f>
        <v>0.4455252918287938</v>
      </c>
      <c r="D64" s="4">
        <f>D57/D60</f>
        <v>0.25468577728776187</v>
      </c>
      <c r="E64" s="4">
        <f>E57/E60</f>
        <v>0.17073170731707318</v>
      </c>
    </row>
    <row r="65" spans="1:9" x14ac:dyDescent="0.25">
      <c r="A65" s="5" t="s">
        <v>9</v>
      </c>
      <c r="B65" s="4">
        <f>B58/B60</f>
        <v>0.26008428657435279</v>
      </c>
      <c r="C65" s="4">
        <f>C58/C60</f>
        <v>0.19260700389105059</v>
      </c>
      <c r="D65" s="4">
        <f>D58/D60</f>
        <v>8.5997794928335175E-2</v>
      </c>
      <c r="E65" s="4">
        <f>E58/E60</f>
        <v>8.5365853658536592E-2</v>
      </c>
    </row>
    <row r="66" spans="1:9" x14ac:dyDescent="0.25">
      <c r="A66" s="5" t="s">
        <v>10</v>
      </c>
      <c r="B66" s="4">
        <f>B59/B60</f>
        <v>9.151113786875377E-2</v>
      </c>
      <c r="C66" s="4">
        <f>C59/C60</f>
        <v>5.8365758754863814E-2</v>
      </c>
      <c r="D66" s="4">
        <f>D59/D60</f>
        <v>2.8665931642778392E-2</v>
      </c>
      <c r="E66" s="4">
        <f>E59/E60</f>
        <v>2.032520325203252E-2</v>
      </c>
    </row>
    <row r="67" spans="1:9" ht="30" x14ac:dyDescent="0.25">
      <c r="A67" s="11" t="s">
        <v>27</v>
      </c>
      <c r="B67" s="33" t="s">
        <v>18</v>
      </c>
      <c r="C67" s="33" t="s">
        <v>19</v>
      </c>
      <c r="D67" s="33" t="s">
        <v>20</v>
      </c>
      <c r="E67" s="34" t="s">
        <v>21</v>
      </c>
      <c r="F67" s="35" t="s">
        <v>22</v>
      </c>
      <c r="G67" s="8"/>
      <c r="H67" s="8"/>
      <c r="I67" s="8"/>
    </row>
    <row r="68" spans="1:9" x14ac:dyDescent="0.25">
      <c r="A68" s="5" t="s">
        <v>6</v>
      </c>
      <c r="B68" s="3">
        <v>1096</v>
      </c>
      <c r="C68" s="3">
        <v>344</v>
      </c>
      <c r="D68" s="13">
        <v>660</v>
      </c>
      <c r="E68" s="3">
        <v>230</v>
      </c>
      <c r="F68" s="16">
        <f>SUM(B68:E68)</f>
        <v>2330</v>
      </c>
      <c r="G68" s="8"/>
      <c r="H68" s="8"/>
      <c r="I68" s="8"/>
    </row>
    <row r="69" spans="1:9" x14ac:dyDescent="0.25">
      <c r="A69" s="5" t="s">
        <v>7</v>
      </c>
      <c r="B69" s="3">
        <v>329</v>
      </c>
      <c r="C69" s="3">
        <v>98</v>
      </c>
      <c r="D69" s="13">
        <v>119</v>
      </c>
      <c r="E69" s="3">
        <v>34</v>
      </c>
      <c r="F69" s="16">
        <f>SUM(B69:E69)</f>
        <v>580</v>
      </c>
    </row>
    <row r="70" spans="1:9" x14ac:dyDescent="0.25">
      <c r="A70" s="5" t="s">
        <v>8</v>
      </c>
      <c r="B70" s="3">
        <v>163</v>
      </c>
      <c r="C70" s="3">
        <v>54</v>
      </c>
      <c r="D70" s="13">
        <v>56</v>
      </c>
      <c r="E70" s="3">
        <v>21</v>
      </c>
      <c r="F70" s="16">
        <f>SUM(B70:E70)</f>
        <v>294</v>
      </c>
    </row>
    <row r="71" spans="1:9" x14ac:dyDescent="0.25">
      <c r="A71" s="5" t="s">
        <v>9</v>
      </c>
      <c r="B71" s="3">
        <v>29</v>
      </c>
      <c r="C71" s="3">
        <v>5</v>
      </c>
      <c r="D71" s="13">
        <v>13</v>
      </c>
      <c r="E71" s="3">
        <v>6</v>
      </c>
      <c r="F71" s="16">
        <f>SUM(B71:E71)</f>
        <v>53</v>
      </c>
    </row>
    <row r="72" spans="1:9" x14ac:dyDescent="0.25">
      <c r="A72" s="5" t="s">
        <v>10</v>
      </c>
      <c r="B72" s="3">
        <v>25</v>
      </c>
      <c r="C72" s="3">
        <v>4</v>
      </c>
      <c r="D72" s="13">
        <v>25</v>
      </c>
      <c r="E72" s="3">
        <v>8</v>
      </c>
      <c r="F72" s="16">
        <f>SUM(B72:E72)</f>
        <v>62</v>
      </c>
    </row>
    <row r="73" spans="1:9" x14ac:dyDescent="0.25">
      <c r="A73" s="7" t="s">
        <v>11</v>
      </c>
      <c r="B73" s="49">
        <f>SUM(B68:B72)</f>
        <v>1642</v>
      </c>
      <c r="C73" s="49">
        <f>SUM(C68:C72)</f>
        <v>505</v>
      </c>
      <c r="D73" s="49">
        <f>SUM(D68:D72)</f>
        <v>873</v>
      </c>
      <c r="E73" s="49">
        <f>SUM(E68:E72)</f>
        <v>299</v>
      </c>
      <c r="F73" s="17">
        <f>SUM(F68:F72)</f>
        <v>3319</v>
      </c>
    </row>
    <row r="74" spans="1:9" ht="30" x14ac:dyDescent="0.25">
      <c r="A74" s="6"/>
      <c r="B74" s="32" t="s">
        <v>23</v>
      </c>
      <c r="C74" s="32" t="s">
        <v>24</v>
      </c>
      <c r="D74" s="32" t="s">
        <v>25</v>
      </c>
      <c r="E74" s="31" t="s">
        <v>26</v>
      </c>
    </row>
    <row r="75" spans="1:9" x14ac:dyDescent="0.25">
      <c r="A75" s="5" t="s">
        <v>6</v>
      </c>
      <c r="B75" s="4">
        <f>B68/B73</f>
        <v>0.66747868453105963</v>
      </c>
      <c r="C75" s="4">
        <f>C68/C73</f>
        <v>0.68118811881188124</v>
      </c>
      <c r="D75" s="4">
        <f>D68/D73</f>
        <v>0.75601374570446733</v>
      </c>
      <c r="E75" s="4">
        <f>E68/E73</f>
        <v>0.76923076923076927</v>
      </c>
    </row>
    <row r="76" spans="1:9" x14ac:dyDescent="0.25">
      <c r="A76" s="5" t="s">
        <v>7</v>
      </c>
      <c r="B76" s="4">
        <f>B69/B73</f>
        <v>0.20036540803897684</v>
      </c>
      <c r="C76" s="4">
        <f>C69/C73</f>
        <v>0.19405940594059407</v>
      </c>
      <c r="D76" s="4">
        <f>D69/D73</f>
        <v>0.13631156930126001</v>
      </c>
      <c r="E76" s="4">
        <f>E69/E73</f>
        <v>0.11371237458193979</v>
      </c>
    </row>
    <row r="77" spans="1:9" x14ac:dyDescent="0.25">
      <c r="A77" s="5" t="s">
        <v>8</v>
      </c>
      <c r="B77" s="4">
        <f>B70/B73</f>
        <v>9.9269183922046283E-2</v>
      </c>
      <c r="C77" s="4">
        <f>C70/C73</f>
        <v>0.10693069306930693</v>
      </c>
      <c r="D77" s="4">
        <f>D70/D73</f>
        <v>6.414662084765177E-2</v>
      </c>
      <c r="E77" s="4">
        <f>E70/E73</f>
        <v>7.0234113712374577E-2</v>
      </c>
    </row>
    <row r="78" spans="1:9" x14ac:dyDescent="0.25">
      <c r="A78" s="5" t="s">
        <v>9</v>
      </c>
      <c r="B78" s="4">
        <f>B71/B73</f>
        <v>1.7661388550548111E-2</v>
      </c>
      <c r="C78" s="4">
        <f>C71/C73</f>
        <v>9.9009900990099011E-3</v>
      </c>
      <c r="D78" s="4">
        <f>D71/D73</f>
        <v>1.4891179839633447E-2</v>
      </c>
      <c r="E78" s="4">
        <f>E71/E73</f>
        <v>2.0066889632107024E-2</v>
      </c>
    </row>
    <row r="79" spans="1:9" x14ac:dyDescent="0.25">
      <c r="A79" s="5" t="s">
        <v>10</v>
      </c>
      <c r="B79" s="4">
        <f>B72/B73</f>
        <v>1.5225334957369063E-2</v>
      </c>
      <c r="C79" s="4">
        <f>C72/C73</f>
        <v>7.9207920792079209E-3</v>
      </c>
      <c r="D79" s="4">
        <f>D72/D73</f>
        <v>2.8636884306987399E-2</v>
      </c>
      <c r="E79" s="4">
        <f>E72/E73</f>
        <v>2.6755852842809364E-2</v>
      </c>
    </row>
    <row r="82" spans="1:6" ht="30" x14ac:dyDescent="0.25">
      <c r="A82" s="51" t="s">
        <v>28</v>
      </c>
      <c r="B82" s="36" t="s">
        <v>29</v>
      </c>
      <c r="C82" s="36" t="s">
        <v>30</v>
      </c>
      <c r="D82" s="36" t="s">
        <v>31</v>
      </c>
      <c r="E82" s="36" t="s">
        <v>32</v>
      </c>
      <c r="F82" s="35" t="s">
        <v>22</v>
      </c>
    </row>
    <row r="83" spans="1:6" x14ac:dyDescent="0.25">
      <c r="A83" s="15" t="s">
        <v>6</v>
      </c>
      <c r="B83" s="16">
        <v>584</v>
      </c>
      <c r="C83" s="16">
        <v>88</v>
      </c>
      <c r="D83" s="16">
        <v>7</v>
      </c>
      <c r="E83" s="16">
        <v>232</v>
      </c>
      <c r="F83" s="16">
        <f>SUM(B83:E83)</f>
        <v>911</v>
      </c>
    </row>
    <row r="84" spans="1:6" x14ac:dyDescent="0.25">
      <c r="A84" s="15" t="s">
        <v>7</v>
      </c>
      <c r="B84" s="16">
        <v>463</v>
      </c>
      <c r="C84" s="16">
        <v>24</v>
      </c>
      <c r="D84" s="16">
        <v>1</v>
      </c>
      <c r="E84" s="16">
        <v>25</v>
      </c>
      <c r="F84" s="16">
        <f>SUM(B84:E84)</f>
        <v>513</v>
      </c>
    </row>
    <row r="85" spans="1:6" x14ac:dyDescent="0.25">
      <c r="A85" s="15" t="s">
        <v>8</v>
      </c>
      <c r="B85" s="16">
        <v>1021</v>
      </c>
      <c r="C85" s="16">
        <v>20</v>
      </c>
      <c r="D85" s="16">
        <v>0</v>
      </c>
      <c r="E85" s="16">
        <v>20</v>
      </c>
      <c r="F85" s="16">
        <f>SUM(B85:E85)</f>
        <v>1061</v>
      </c>
    </row>
    <row r="86" spans="1:6" x14ac:dyDescent="0.25">
      <c r="A86" s="15" t="s">
        <v>9</v>
      </c>
      <c r="B86" s="16">
        <v>605</v>
      </c>
      <c r="C86" s="16">
        <v>11</v>
      </c>
      <c r="D86" s="16">
        <v>0</v>
      </c>
      <c r="E86" s="16">
        <v>15</v>
      </c>
      <c r="F86" s="16">
        <f>SUM(B86:E86)</f>
        <v>631</v>
      </c>
    </row>
    <row r="87" spans="1:6" x14ac:dyDescent="0.25">
      <c r="A87" s="15" t="s">
        <v>10</v>
      </c>
      <c r="B87" s="16">
        <v>197</v>
      </c>
      <c r="C87" s="16">
        <v>7</v>
      </c>
      <c r="D87" s="16">
        <v>0</v>
      </c>
      <c r="E87" s="16">
        <v>10</v>
      </c>
      <c r="F87" s="16">
        <f>SUM(B87:E87)</f>
        <v>214</v>
      </c>
    </row>
    <row r="88" spans="1:6" x14ac:dyDescent="0.25">
      <c r="A88" s="17" t="s">
        <v>11</v>
      </c>
      <c r="B88" s="49">
        <f>SUM(B83:B87)</f>
        <v>2870</v>
      </c>
      <c r="C88" s="49">
        <f>SUM(C83:C87)</f>
        <v>150</v>
      </c>
      <c r="D88" s="49">
        <f>SUM(D83:D87)</f>
        <v>8</v>
      </c>
      <c r="E88" s="49">
        <f>SUM(E83:E87)</f>
        <v>302</v>
      </c>
      <c r="F88" s="17">
        <f>SUM(F83:F87)</f>
        <v>3330</v>
      </c>
    </row>
    <row r="89" spans="1:6" x14ac:dyDescent="0.25">
      <c r="A89" s="17"/>
      <c r="B89" s="37" t="s">
        <v>29</v>
      </c>
      <c r="C89" s="37" t="s">
        <v>30</v>
      </c>
      <c r="D89" s="37" t="s">
        <v>31</v>
      </c>
      <c r="E89" s="37" t="s">
        <v>32</v>
      </c>
      <c r="F89" s="14"/>
    </row>
    <row r="90" spans="1:6" x14ac:dyDescent="0.25">
      <c r="A90" s="15" t="s">
        <v>6</v>
      </c>
      <c r="B90" s="19">
        <f>B83/B88</f>
        <v>0.2034843205574913</v>
      </c>
      <c r="C90" s="19">
        <f>C83/C88</f>
        <v>0.58666666666666667</v>
      </c>
      <c r="D90" s="19">
        <f>D83/D88</f>
        <v>0.875</v>
      </c>
      <c r="E90" s="19">
        <f>E83/E88</f>
        <v>0.76821192052980136</v>
      </c>
      <c r="F90" s="14"/>
    </row>
    <row r="91" spans="1:6" x14ac:dyDescent="0.25">
      <c r="A91" s="15" t="s">
        <v>7</v>
      </c>
      <c r="B91" s="19">
        <f>B84/B88</f>
        <v>0.1613240418118467</v>
      </c>
      <c r="C91" s="19">
        <f>C84/C88</f>
        <v>0.16</v>
      </c>
      <c r="D91" s="19">
        <f>D84/D88</f>
        <v>0.125</v>
      </c>
      <c r="E91" s="19">
        <f>E84/E88</f>
        <v>8.2781456953642391E-2</v>
      </c>
      <c r="F91" s="14"/>
    </row>
    <row r="92" spans="1:6" x14ac:dyDescent="0.25">
      <c r="A92" s="15" t="s">
        <v>8</v>
      </c>
      <c r="B92" s="19">
        <f>B85/B88</f>
        <v>0.3557491289198606</v>
      </c>
      <c r="C92" s="19">
        <f>C85/C88</f>
        <v>0.13333333333333333</v>
      </c>
      <c r="D92" s="19">
        <f>D85/D88</f>
        <v>0</v>
      </c>
      <c r="E92" s="19">
        <f>E85/E88</f>
        <v>6.6225165562913912E-2</v>
      </c>
      <c r="F92" s="14"/>
    </row>
    <row r="93" spans="1:6" x14ac:dyDescent="0.25">
      <c r="A93" s="15" t="s">
        <v>9</v>
      </c>
      <c r="B93" s="19">
        <f>B86/B88</f>
        <v>0.21080139372822299</v>
      </c>
      <c r="C93" s="19">
        <f>C86/C88</f>
        <v>7.3333333333333334E-2</v>
      </c>
      <c r="D93" s="19">
        <f>D86/D88</f>
        <v>0</v>
      </c>
      <c r="E93" s="19">
        <f>E86/E88</f>
        <v>4.9668874172185427E-2</v>
      </c>
      <c r="F93" s="14"/>
    </row>
    <row r="94" spans="1:6" x14ac:dyDescent="0.25">
      <c r="A94" s="15" t="s">
        <v>10</v>
      </c>
      <c r="B94" s="19">
        <f>B87/B88</f>
        <v>6.8641114982578397E-2</v>
      </c>
      <c r="C94" s="19">
        <f>C87/C88</f>
        <v>4.6666666666666669E-2</v>
      </c>
      <c r="D94" s="19">
        <f>D87/D88</f>
        <v>0</v>
      </c>
      <c r="E94" s="19">
        <f>E87/E88</f>
        <v>3.3112582781456956E-2</v>
      </c>
      <c r="F94" s="14"/>
    </row>
    <row r="95" spans="1:6" x14ac:dyDescent="0.25">
      <c r="A95" s="18"/>
      <c r="B95" s="20"/>
      <c r="C95" s="20"/>
      <c r="D95" s="20"/>
      <c r="E95" s="20"/>
      <c r="F95" s="14"/>
    </row>
    <row r="96" spans="1:6" ht="30" x14ac:dyDescent="0.25">
      <c r="A96" s="51" t="s">
        <v>33</v>
      </c>
      <c r="B96" s="36" t="s">
        <v>29</v>
      </c>
      <c r="C96" s="36" t="s">
        <v>30</v>
      </c>
      <c r="D96" s="36" t="s">
        <v>31</v>
      </c>
      <c r="E96" s="36" t="s">
        <v>32</v>
      </c>
      <c r="F96" s="35" t="s">
        <v>22</v>
      </c>
    </row>
    <row r="97" spans="1:6" x14ac:dyDescent="0.25">
      <c r="A97" s="15" t="s">
        <v>6</v>
      </c>
      <c r="B97" s="16">
        <v>1981</v>
      </c>
      <c r="C97" s="16">
        <v>109</v>
      </c>
      <c r="D97" s="16">
        <v>5</v>
      </c>
      <c r="E97" s="16">
        <v>235</v>
      </c>
      <c r="F97" s="16">
        <f>SUM(B97:E97)</f>
        <v>2330</v>
      </c>
    </row>
    <row r="98" spans="1:6" x14ac:dyDescent="0.25">
      <c r="A98" s="15" t="s">
        <v>7</v>
      </c>
      <c r="B98" s="16">
        <v>563</v>
      </c>
      <c r="C98" s="16">
        <v>3</v>
      </c>
      <c r="D98" s="16">
        <v>0</v>
      </c>
      <c r="E98" s="16">
        <v>14</v>
      </c>
      <c r="F98" s="16">
        <f>SUM(B98:E98)</f>
        <v>580</v>
      </c>
    </row>
    <row r="99" spans="1:6" x14ac:dyDescent="0.25">
      <c r="A99" s="15" t="s">
        <v>8</v>
      </c>
      <c r="B99" s="16">
        <v>278</v>
      </c>
      <c r="C99" s="16">
        <v>1</v>
      </c>
      <c r="D99" s="16">
        <v>0</v>
      </c>
      <c r="E99" s="16">
        <v>15</v>
      </c>
      <c r="F99" s="16">
        <f>SUM(B99:E99)</f>
        <v>294</v>
      </c>
    </row>
    <row r="100" spans="1:6" x14ac:dyDescent="0.25">
      <c r="A100" s="15" t="s">
        <v>9</v>
      </c>
      <c r="B100" s="16">
        <v>44</v>
      </c>
      <c r="C100" s="16">
        <v>2</v>
      </c>
      <c r="D100" s="16">
        <v>0</v>
      </c>
      <c r="E100" s="16">
        <v>7</v>
      </c>
      <c r="F100" s="16">
        <f>SUM(B100:E100)</f>
        <v>53</v>
      </c>
    </row>
    <row r="101" spans="1:6" x14ac:dyDescent="0.25">
      <c r="A101" s="15" t="s">
        <v>10</v>
      </c>
      <c r="B101" s="16">
        <v>43</v>
      </c>
      <c r="C101" s="16">
        <v>2</v>
      </c>
      <c r="D101" s="16">
        <v>0</v>
      </c>
      <c r="E101" s="16">
        <v>17</v>
      </c>
      <c r="F101" s="16">
        <f>SUM(B101:E101)</f>
        <v>62</v>
      </c>
    </row>
    <row r="102" spans="1:6" x14ac:dyDescent="0.25">
      <c r="A102" s="17" t="s">
        <v>11</v>
      </c>
      <c r="B102" s="49">
        <f>SUM(B97:B101)</f>
        <v>2909</v>
      </c>
      <c r="C102" s="49">
        <f>SUM(C97:C101)</f>
        <v>117</v>
      </c>
      <c r="D102" s="49">
        <f>SUM(D97:D101)</f>
        <v>5</v>
      </c>
      <c r="E102" s="49">
        <f>SUM(E97:E101)</f>
        <v>288</v>
      </c>
      <c r="F102" s="17">
        <f>SUM(F97:F101)</f>
        <v>3319</v>
      </c>
    </row>
    <row r="103" spans="1:6" x14ac:dyDescent="0.25">
      <c r="A103" s="17"/>
      <c r="B103" s="37" t="s">
        <v>29</v>
      </c>
      <c r="C103" s="37" t="s">
        <v>30</v>
      </c>
      <c r="D103" s="37" t="s">
        <v>31</v>
      </c>
      <c r="E103" s="37" t="s">
        <v>32</v>
      </c>
      <c r="F103" s="14"/>
    </row>
    <row r="104" spans="1:6" x14ac:dyDescent="0.25">
      <c r="A104" s="15" t="s">
        <v>6</v>
      </c>
      <c r="B104" s="19">
        <f>B97/B102</f>
        <v>0.68099003093846677</v>
      </c>
      <c r="C104" s="19">
        <f>C97/C102</f>
        <v>0.93162393162393164</v>
      </c>
      <c r="D104" s="19">
        <f>D97/D102</f>
        <v>1</v>
      </c>
      <c r="E104" s="19">
        <f>E97/E102</f>
        <v>0.81597222222222221</v>
      </c>
      <c r="F104" s="14"/>
    </row>
    <row r="105" spans="1:6" x14ac:dyDescent="0.25">
      <c r="A105" s="15" t="s">
        <v>7</v>
      </c>
      <c r="B105" s="19">
        <f>B98/B102</f>
        <v>0.19353729804056377</v>
      </c>
      <c r="C105" s="19">
        <f>C98/C102</f>
        <v>2.564102564102564E-2</v>
      </c>
      <c r="D105" s="19">
        <f>D98/D102</f>
        <v>0</v>
      </c>
      <c r="E105" s="19">
        <f>E98/E102</f>
        <v>4.8611111111111112E-2</v>
      </c>
      <c r="F105" s="14"/>
    </row>
    <row r="106" spans="1:6" x14ac:dyDescent="0.25">
      <c r="A106" s="15" t="s">
        <v>8</v>
      </c>
      <c r="B106" s="19">
        <f>B99/B102</f>
        <v>9.5565486421450671E-2</v>
      </c>
      <c r="C106" s="19">
        <f>C99/C102</f>
        <v>8.5470085470085479E-3</v>
      </c>
      <c r="D106" s="19">
        <f>D99/D102</f>
        <v>0</v>
      </c>
      <c r="E106" s="19">
        <f>E99/E102</f>
        <v>5.2083333333333336E-2</v>
      </c>
      <c r="F106" s="14"/>
    </row>
    <row r="107" spans="1:6" x14ac:dyDescent="0.25">
      <c r="A107" s="15" t="s">
        <v>9</v>
      </c>
      <c r="B107" s="19">
        <f>B100/B102</f>
        <v>1.5125472671020969E-2</v>
      </c>
      <c r="C107" s="19">
        <f>C100/C102</f>
        <v>1.7094017094017096E-2</v>
      </c>
      <c r="D107" s="19">
        <f>D100/D102</f>
        <v>0</v>
      </c>
      <c r="E107" s="19">
        <f>E100/E102</f>
        <v>2.4305555555555556E-2</v>
      </c>
      <c r="F107" s="14"/>
    </row>
    <row r="108" spans="1:6" x14ac:dyDescent="0.25">
      <c r="A108" s="15" t="s">
        <v>10</v>
      </c>
      <c r="B108" s="19">
        <f>B101/B102</f>
        <v>1.4781711928497766E-2</v>
      </c>
      <c r="C108" s="19">
        <f>C101/C102</f>
        <v>1.7094017094017096E-2</v>
      </c>
      <c r="D108" s="19">
        <f>D101/D102</f>
        <v>0</v>
      </c>
      <c r="E108" s="19">
        <f>E101/E102</f>
        <v>5.9027777777777776E-2</v>
      </c>
      <c r="F108" s="14"/>
    </row>
    <row r="110" spans="1:6" x14ac:dyDescent="0.25">
      <c r="A110" s="14"/>
      <c r="B110" s="14"/>
      <c r="C110" s="14"/>
      <c r="D110" s="14"/>
      <c r="E110" s="14"/>
      <c r="F110" s="14"/>
    </row>
    <row r="111" spans="1:6" ht="30" x14ac:dyDescent="0.25">
      <c r="A111" s="38" t="s">
        <v>34</v>
      </c>
      <c r="B111" s="39" t="s">
        <v>35</v>
      </c>
      <c r="C111" s="35" t="s">
        <v>36</v>
      </c>
      <c r="D111" s="36" t="s">
        <v>37</v>
      </c>
      <c r="E111" s="39" t="s">
        <v>38</v>
      </c>
      <c r="F111" s="35" t="s">
        <v>22</v>
      </c>
    </row>
    <row r="112" spans="1:6" x14ac:dyDescent="0.25">
      <c r="A112" s="15" t="s">
        <v>6</v>
      </c>
      <c r="B112" s="16">
        <v>573</v>
      </c>
      <c r="C112" s="16">
        <v>251</v>
      </c>
      <c r="D112" s="16">
        <v>62</v>
      </c>
      <c r="E112" s="16">
        <v>13</v>
      </c>
      <c r="F112" s="16">
        <f>SUM(B112:E112)</f>
        <v>899</v>
      </c>
    </row>
    <row r="113" spans="1:6" x14ac:dyDescent="0.25">
      <c r="A113" s="15" t="s">
        <v>7</v>
      </c>
      <c r="B113" s="16">
        <v>145</v>
      </c>
      <c r="C113" s="16">
        <v>244</v>
      </c>
      <c r="D113" s="16">
        <v>113</v>
      </c>
      <c r="E113" s="16">
        <v>10</v>
      </c>
      <c r="F113" s="16">
        <f>SUM(B113:E113)</f>
        <v>512</v>
      </c>
    </row>
    <row r="114" spans="1:6" x14ac:dyDescent="0.25">
      <c r="A114" s="15" t="s">
        <v>8</v>
      </c>
      <c r="B114" s="16">
        <v>115</v>
      </c>
      <c r="C114" s="16">
        <v>439</v>
      </c>
      <c r="D114" s="16">
        <v>401</v>
      </c>
      <c r="E114" s="16">
        <v>105</v>
      </c>
      <c r="F114" s="16">
        <f>SUM(B114:E114)</f>
        <v>1060</v>
      </c>
    </row>
    <row r="115" spans="1:6" x14ac:dyDescent="0.25">
      <c r="A115" s="15" t="s">
        <v>9</v>
      </c>
      <c r="B115" s="16">
        <v>30</v>
      </c>
      <c r="C115" s="16">
        <v>140</v>
      </c>
      <c r="D115" s="16">
        <v>263</v>
      </c>
      <c r="E115" s="16">
        <v>198</v>
      </c>
      <c r="F115" s="16">
        <f>SUM(B115:E115)</f>
        <v>631</v>
      </c>
    </row>
    <row r="116" spans="1:6" x14ac:dyDescent="0.25">
      <c r="A116" s="15" t="s">
        <v>10</v>
      </c>
      <c r="B116" s="16">
        <v>15</v>
      </c>
      <c r="C116" s="16">
        <v>26</v>
      </c>
      <c r="D116" s="16">
        <v>55</v>
      </c>
      <c r="E116" s="16">
        <v>118</v>
      </c>
      <c r="F116" s="16">
        <f>SUM(B116:E116)</f>
        <v>214</v>
      </c>
    </row>
    <row r="117" spans="1:6" x14ac:dyDescent="0.25">
      <c r="A117" s="21" t="s">
        <v>11</v>
      </c>
      <c r="B117" s="49">
        <f>SUM(B112:B116)</f>
        <v>878</v>
      </c>
      <c r="C117" s="49">
        <f>SUM(C112:C116)</f>
        <v>1100</v>
      </c>
      <c r="D117" s="49">
        <f>SUM(D112:D116)</f>
        <v>894</v>
      </c>
      <c r="E117" s="49">
        <f>SUM(E112:E116)</f>
        <v>444</v>
      </c>
      <c r="F117" s="17">
        <f>SUM(F112:F116)</f>
        <v>3316</v>
      </c>
    </row>
    <row r="118" spans="1:6" x14ac:dyDescent="0.25">
      <c r="A118" s="22"/>
      <c r="B118" s="37" t="s">
        <v>35</v>
      </c>
      <c r="C118" s="36" t="s">
        <v>36</v>
      </c>
      <c r="D118" s="37" t="s">
        <v>37</v>
      </c>
      <c r="E118" s="37" t="s">
        <v>38</v>
      </c>
      <c r="F118" s="14"/>
    </row>
    <row r="119" spans="1:6" x14ac:dyDescent="0.25">
      <c r="A119" s="15" t="s">
        <v>6</v>
      </c>
      <c r="B119" s="19">
        <f>B112/B117</f>
        <v>0.65261958997722092</v>
      </c>
      <c r="C119" s="19">
        <f>C112/C117</f>
        <v>0.22818181818181818</v>
      </c>
      <c r="D119" s="19">
        <f>D112/D117</f>
        <v>6.9351230425055935E-2</v>
      </c>
      <c r="E119" s="19">
        <f>E112/E117</f>
        <v>2.9279279279279279E-2</v>
      </c>
      <c r="F119" s="14"/>
    </row>
    <row r="120" spans="1:6" x14ac:dyDescent="0.25">
      <c r="A120" s="15" t="s">
        <v>7</v>
      </c>
      <c r="B120" s="19">
        <f>B113/B117</f>
        <v>0.16514806378132119</v>
      </c>
      <c r="C120" s="19">
        <f>C113/C117</f>
        <v>0.22181818181818183</v>
      </c>
      <c r="D120" s="19">
        <f>D113/D117</f>
        <v>0.12639821029082773</v>
      </c>
      <c r="E120" s="19">
        <f>E113/E117</f>
        <v>2.2522522522522521E-2</v>
      </c>
      <c r="F120" s="14"/>
    </row>
    <row r="121" spans="1:6" x14ac:dyDescent="0.25">
      <c r="A121" s="15" t="s">
        <v>8</v>
      </c>
      <c r="B121" s="19">
        <f>B114/B117</f>
        <v>0.13097949886104784</v>
      </c>
      <c r="C121" s="19">
        <f>C114/C117</f>
        <v>0.39909090909090911</v>
      </c>
      <c r="D121" s="19">
        <f>D114/D117</f>
        <v>0.44854586129753915</v>
      </c>
      <c r="E121" s="19">
        <f>E114/E117</f>
        <v>0.23648648648648649</v>
      </c>
      <c r="F121" s="14"/>
    </row>
    <row r="122" spans="1:6" x14ac:dyDescent="0.25">
      <c r="A122" s="15" t="s">
        <v>9</v>
      </c>
      <c r="B122" s="19">
        <f>B115/B117</f>
        <v>3.4168564920273349E-2</v>
      </c>
      <c r="C122" s="19">
        <f>C115/C117</f>
        <v>0.12727272727272726</v>
      </c>
      <c r="D122" s="19">
        <f>D115/D117</f>
        <v>0.2941834451901566</v>
      </c>
      <c r="E122" s="19">
        <f>E115/E117</f>
        <v>0.44594594594594594</v>
      </c>
      <c r="F122" s="14"/>
    </row>
    <row r="123" spans="1:6" x14ac:dyDescent="0.25">
      <c r="A123" s="15" t="s">
        <v>10</v>
      </c>
      <c r="B123" s="19">
        <f>B116/B117</f>
        <v>1.7084282460136675E-2</v>
      </c>
      <c r="C123" s="19">
        <f>C116/C117</f>
        <v>2.3636363636363636E-2</v>
      </c>
      <c r="D123" s="19">
        <f>D116/D117</f>
        <v>6.1521252796420581E-2</v>
      </c>
      <c r="E123" s="19">
        <f>E116/E117</f>
        <v>0.26576576576576577</v>
      </c>
      <c r="F123" s="14"/>
    </row>
    <row r="124" spans="1:6" ht="30" x14ac:dyDescent="0.25">
      <c r="A124" s="38" t="s">
        <v>39</v>
      </c>
      <c r="B124" s="39" t="s">
        <v>35</v>
      </c>
      <c r="C124" s="35" t="s">
        <v>36</v>
      </c>
      <c r="D124" s="36" t="s">
        <v>37</v>
      </c>
      <c r="E124" s="39" t="s">
        <v>38</v>
      </c>
      <c r="F124" s="35" t="s">
        <v>22</v>
      </c>
    </row>
    <row r="125" spans="1:6" x14ac:dyDescent="0.25">
      <c r="A125" s="15" t="s">
        <v>6</v>
      </c>
      <c r="B125" s="16">
        <v>834</v>
      </c>
      <c r="C125" s="16">
        <v>871</v>
      </c>
      <c r="D125" s="16">
        <v>537</v>
      </c>
      <c r="E125" s="16">
        <v>74</v>
      </c>
      <c r="F125" s="16">
        <f>SUM(B125:E125)</f>
        <v>2316</v>
      </c>
    </row>
    <row r="126" spans="1:6" x14ac:dyDescent="0.25">
      <c r="A126" s="15" t="s">
        <v>7</v>
      </c>
      <c r="B126" s="16">
        <v>29</v>
      </c>
      <c r="C126" s="16">
        <v>122</v>
      </c>
      <c r="D126" s="16">
        <v>266</v>
      </c>
      <c r="E126" s="16">
        <v>163</v>
      </c>
      <c r="F126" s="16">
        <f>SUM(B126:E126)</f>
        <v>580</v>
      </c>
    </row>
    <row r="127" spans="1:6" x14ac:dyDescent="0.25">
      <c r="A127" s="15" t="s">
        <v>8</v>
      </c>
      <c r="B127" s="16">
        <v>29</v>
      </c>
      <c r="C127" s="16">
        <v>40</v>
      </c>
      <c r="D127" s="16">
        <v>72</v>
      </c>
      <c r="E127" s="16">
        <v>152</v>
      </c>
      <c r="F127" s="16">
        <f>SUM(B127:E127)</f>
        <v>293</v>
      </c>
    </row>
    <row r="128" spans="1:6" x14ac:dyDescent="0.25">
      <c r="A128" s="15" t="s">
        <v>9</v>
      </c>
      <c r="B128" s="16">
        <v>8</v>
      </c>
      <c r="C128" s="16">
        <v>16</v>
      </c>
      <c r="D128" s="16">
        <v>13</v>
      </c>
      <c r="E128" s="16">
        <v>16</v>
      </c>
      <c r="F128" s="16">
        <f>SUM(B128:E128)</f>
        <v>53</v>
      </c>
    </row>
    <row r="129" spans="1:6" x14ac:dyDescent="0.25">
      <c r="A129" s="15" t="s">
        <v>10</v>
      </c>
      <c r="B129" s="16">
        <v>11</v>
      </c>
      <c r="C129" s="16">
        <v>20</v>
      </c>
      <c r="D129" s="16">
        <v>17</v>
      </c>
      <c r="E129" s="16">
        <v>14</v>
      </c>
      <c r="F129" s="16">
        <f>SUM(B129:E129)</f>
        <v>62</v>
      </c>
    </row>
    <row r="130" spans="1:6" x14ac:dyDescent="0.25">
      <c r="A130" s="21" t="s">
        <v>11</v>
      </c>
      <c r="B130" s="49">
        <f>SUM(B125:B129)</f>
        <v>911</v>
      </c>
      <c r="C130" s="49">
        <f>SUM(C125:C129)</f>
        <v>1069</v>
      </c>
      <c r="D130" s="49">
        <f>SUM(D125:D129)</f>
        <v>905</v>
      </c>
      <c r="E130" s="49">
        <f>SUM(E125:E129)</f>
        <v>419</v>
      </c>
      <c r="F130" s="17">
        <f>SUM(F125:F129)</f>
        <v>3304</v>
      </c>
    </row>
    <row r="131" spans="1:6" x14ac:dyDescent="0.25">
      <c r="A131" s="22"/>
      <c r="B131" s="37" t="s">
        <v>35</v>
      </c>
      <c r="C131" s="36" t="s">
        <v>36</v>
      </c>
      <c r="D131" s="37" t="s">
        <v>37</v>
      </c>
      <c r="E131" s="37" t="s">
        <v>38</v>
      </c>
      <c r="F131" s="14"/>
    </row>
    <row r="132" spans="1:6" x14ac:dyDescent="0.25">
      <c r="A132" s="15" t="s">
        <v>6</v>
      </c>
      <c r="B132" s="19">
        <f>B125/B130</f>
        <v>0.91547749725576288</v>
      </c>
      <c r="C132" s="19">
        <f>C125/C130</f>
        <v>0.81478016838166512</v>
      </c>
      <c r="D132" s="19">
        <f>D125/D130</f>
        <v>0.59337016574585633</v>
      </c>
      <c r="E132" s="19">
        <f>E125/E130</f>
        <v>0.1766109785202864</v>
      </c>
      <c r="F132" s="14"/>
    </row>
    <row r="133" spans="1:6" x14ac:dyDescent="0.25">
      <c r="A133" s="15" t="s">
        <v>7</v>
      </c>
      <c r="B133" s="19">
        <f>B126/B130</f>
        <v>3.1833150384193196E-2</v>
      </c>
      <c r="C133" s="19">
        <f>C126/C130</f>
        <v>0.11412535079513564</v>
      </c>
      <c r="D133" s="19">
        <f>D126/D130</f>
        <v>0.29392265193370165</v>
      </c>
      <c r="E133" s="19">
        <f>E126/E130</f>
        <v>0.38902147971360385</v>
      </c>
      <c r="F133" s="14"/>
    </row>
    <row r="134" spans="1:6" x14ac:dyDescent="0.25">
      <c r="A134" s="15" t="s">
        <v>8</v>
      </c>
      <c r="B134" s="19">
        <f>B127/B130</f>
        <v>3.1833150384193196E-2</v>
      </c>
      <c r="C134" s="19">
        <f>C127/C130</f>
        <v>3.7418147801683815E-2</v>
      </c>
      <c r="D134" s="19">
        <f>D127/D130</f>
        <v>7.9558011049723751E-2</v>
      </c>
      <c r="E134" s="19">
        <f>E127/E130</f>
        <v>0.36276849642004771</v>
      </c>
      <c r="F134" s="14"/>
    </row>
    <row r="135" spans="1:6" x14ac:dyDescent="0.25">
      <c r="A135" s="15" t="s">
        <v>9</v>
      </c>
      <c r="B135" s="19">
        <f>B128/B130</f>
        <v>8.7815587266739849E-3</v>
      </c>
      <c r="C135" s="19">
        <f>C128/C130</f>
        <v>1.4967259120673527E-2</v>
      </c>
      <c r="D135" s="19">
        <f>D128/D130</f>
        <v>1.4364640883977901E-2</v>
      </c>
      <c r="E135" s="19">
        <f>E128/E130</f>
        <v>3.8186157517899763E-2</v>
      </c>
      <c r="F135" s="14"/>
    </row>
    <row r="136" spans="1:6" x14ac:dyDescent="0.25">
      <c r="A136" s="15" t="s">
        <v>10</v>
      </c>
      <c r="B136" s="19">
        <f>B129/B130</f>
        <v>1.2074643249176729E-2</v>
      </c>
      <c r="C136" s="19">
        <f>C129/C130</f>
        <v>1.8709073900841908E-2</v>
      </c>
      <c r="D136" s="19">
        <f>D129/D130</f>
        <v>1.8784530386740331E-2</v>
      </c>
      <c r="E136" s="19">
        <f>E129/E130</f>
        <v>3.3412887828162291E-2</v>
      </c>
      <c r="F136" s="14"/>
    </row>
    <row r="138" spans="1:6" x14ac:dyDescent="0.25">
      <c r="A138" s="14"/>
      <c r="B138" s="14"/>
      <c r="C138" s="14"/>
      <c r="D138" s="14"/>
      <c r="E138" s="14"/>
      <c r="F138" s="14"/>
    </row>
    <row r="139" spans="1:6" ht="30" x14ac:dyDescent="0.25">
      <c r="A139" s="48" t="s">
        <v>40</v>
      </c>
      <c r="B139" s="36" t="s">
        <v>41</v>
      </c>
      <c r="C139" s="36" t="s">
        <v>42</v>
      </c>
      <c r="D139" s="36" t="s">
        <v>43</v>
      </c>
      <c r="E139" s="39" t="s">
        <v>44</v>
      </c>
      <c r="F139" s="35" t="s">
        <v>22</v>
      </c>
    </row>
    <row r="140" spans="1:6" x14ac:dyDescent="0.25">
      <c r="A140" s="15" t="s">
        <v>6</v>
      </c>
      <c r="B140" s="16">
        <v>375</v>
      </c>
      <c r="C140" s="16">
        <v>288</v>
      </c>
      <c r="D140" s="16">
        <v>79</v>
      </c>
      <c r="E140" s="23">
        <v>169</v>
      </c>
      <c r="F140" s="16">
        <f>SUM(B140:E140)</f>
        <v>911</v>
      </c>
    </row>
    <row r="141" spans="1:6" x14ac:dyDescent="0.25">
      <c r="A141" s="15" t="s">
        <v>7</v>
      </c>
      <c r="B141" s="16">
        <v>93</v>
      </c>
      <c r="C141" s="16">
        <v>154</v>
      </c>
      <c r="D141" s="16">
        <v>83</v>
      </c>
      <c r="E141" s="23">
        <v>183</v>
      </c>
      <c r="F141" s="16">
        <f>SUM(B141:E141)</f>
        <v>513</v>
      </c>
    </row>
    <row r="142" spans="1:6" x14ac:dyDescent="0.25">
      <c r="A142" s="15" t="s">
        <v>8</v>
      </c>
      <c r="B142" s="16">
        <v>113</v>
      </c>
      <c r="C142" s="16">
        <v>384</v>
      </c>
      <c r="D142" s="16">
        <v>207</v>
      </c>
      <c r="E142" s="23">
        <v>357</v>
      </c>
      <c r="F142" s="16">
        <f>SUM(B142:E142)</f>
        <v>1061</v>
      </c>
    </row>
    <row r="143" spans="1:6" x14ac:dyDescent="0.25">
      <c r="A143" s="15" t="s">
        <v>9</v>
      </c>
      <c r="B143" s="16">
        <v>100</v>
      </c>
      <c r="C143" s="16">
        <v>286</v>
      </c>
      <c r="D143" s="16">
        <v>71</v>
      </c>
      <c r="E143" s="23">
        <v>174</v>
      </c>
      <c r="F143" s="16">
        <f>SUM(B143:E143)</f>
        <v>631</v>
      </c>
    </row>
    <row r="144" spans="1:6" x14ac:dyDescent="0.25">
      <c r="A144" s="15" t="s">
        <v>10</v>
      </c>
      <c r="B144" s="16">
        <v>49</v>
      </c>
      <c r="C144" s="16">
        <v>113</v>
      </c>
      <c r="D144" s="16">
        <v>10</v>
      </c>
      <c r="E144" s="23">
        <v>42</v>
      </c>
      <c r="F144" s="16">
        <f>SUM(B144:E144)</f>
        <v>214</v>
      </c>
    </row>
    <row r="145" spans="1:6" x14ac:dyDescent="0.25">
      <c r="A145" s="21" t="s">
        <v>11</v>
      </c>
      <c r="B145" s="49">
        <f>SUM(B140:B144)</f>
        <v>730</v>
      </c>
      <c r="C145" s="49">
        <f>SUM(C140:C144)</f>
        <v>1225</v>
      </c>
      <c r="D145" s="49">
        <f>SUM(D140:D144)</f>
        <v>450</v>
      </c>
      <c r="E145" s="49">
        <f>SUM(E140:E144)</f>
        <v>925</v>
      </c>
      <c r="F145" s="17">
        <f>SUM(F140:F144)</f>
        <v>3330</v>
      </c>
    </row>
    <row r="146" spans="1:6" x14ac:dyDescent="0.25">
      <c r="A146" s="22"/>
      <c r="B146" s="36" t="s">
        <v>41</v>
      </c>
      <c r="C146" s="36" t="s">
        <v>42</v>
      </c>
      <c r="D146" s="36" t="s">
        <v>43</v>
      </c>
      <c r="E146" s="36" t="s">
        <v>44</v>
      </c>
      <c r="F146" s="14"/>
    </row>
    <row r="147" spans="1:6" x14ac:dyDescent="0.25">
      <c r="A147" s="15" t="s">
        <v>6</v>
      </c>
      <c r="B147" s="19">
        <f>B140/B145</f>
        <v>0.51369863013698636</v>
      </c>
      <c r="C147" s="19">
        <f>C140/C145</f>
        <v>0.23510204081632652</v>
      </c>
      <c r="D147" s="19">
        <f>D140/D145</f>
        <v>0.17555555555555555</v>
      </c>
      <c r="E147" s="19">
        <f>E140/E145</f>
        <v>0.1827027027027027</v>
      </c>
      <c r="F147" s="14"/>
    </row>
    <row r="148" spans="1:6" x14ac:dyDescent="0.25">
      <c r="A148" s="15" t="s">
        <v>7</v>
      </c>
      <c r="B148" s="19">
        <f>B141/B145</f>
        <v>0.12739726027397261</v>
      </c>
      <c r="C148" s="19">
        <f>C141/C145</f>
        <v>0.12571428571428572</v>
      </c>
      <c r="D148" s="19">
        <f>D141/D145</f>
        <v>0.18444444444444444</v>
      </c>
      <c r="E148" s="19">
        <f>E141/E145</f>
        <v>0.19783783783783784</v>
      </c>
      <c r="F148" s="14"/>
    </row>
    <row r="149" spans="1:6" x14ac:dyDescent="0.25">
      <c r="A149" s="15" t="s">
        <v>8</v>
      </c>
      <c r="B149" s="19">
        <f>B142/B145</f>
        <v>0.15479452054794521</v>
      </c>
      <c r="C149" s="19">
        <f>C142/C145</f>
        <v>0.31346938775510202</v>
      </c>
      <c r="D149" s="19">
        <f>D142/D145</f>
        <v>0.46</v>
      </c>
      <c r="E149" s="19">
        <f>E142/E145</f>
        <v>0.38594594594594595</v>
      </c>
      <c r="F149" s="14"/>
    </row>
    <row r="150" spans="1:6" x14ac:dyDescent="0.25">
      <c r="A150" s="15" t="s">
        <v>9</v>
      </c>
      <c r="B150" s="19">
        <f>B143/B145</f>
        <v>0.13698630136986301</v>
      </c>
      <c r="C150" s="19">
        <f>C143/C145</f>
        <v>0.23346938775510204</v>
      </c>
      <c r="D150" s="19">
        <f>D143/D145</f>
        <v>0.15777777777777777</v>
      </c>
      <c r="E150" s="19">
        <f>E143/E145</f>
        <v>0.1881081081081081</v>
      </c>
      <c r="F150" s="14"/>
    </row>
    <row r="151" spans="1:6" x14ac:dyDescent="0.25">
      <c r="A151" s="15" t="s">
        <v>10</v>
      </c>
      <c r="B151" s="19">
        <f>B144/B145</f>
        <v>6.7123287671232879E-2</v>
      </c>
      <c r="C151" s="19">
        <f>C144/C145</f>
        <v>9.2244897959183669E-2</v>
      </c>
      <c r="D151" s="19">
        <f>D144/D145</f>
        <v>2.2222222222222223E-2</v>
      </c>
      <c r="E151" s="19">
        <f>E144/E145</f>
        <v>4.5405405405405407E-2</v>
      </c>
      <c r="F151" s="14"/>
    </row>
    <row r="152" spans="1:6" ht="30" x14ac:dyDescent="0.25">
      <c r="A152" s="48" t="s">
        <v>45</v>
      </c>
      <c r="B152" s="36" t="s">
        <v>41</v>
      </c>
      <c r="C152" s="36" t="s">
        <v>42</v>
      </c>
      <c r="D152" s="36" t="s">
        <v>43</v>
      </c>
      <c r="E152" s="39" t="s">
        <v>44</v>
      </c>
      <c r="F152" s="35" t="s">
        <v>22</v>
      </c>
    </row>
    <row r="153" spans="1:6" x14ac:dyDescent="0.25">
      <c r="A153" s="15" t="s">
        <v>6</v>
      </c>
      <c r="B153" s="16">
        <v>550</v>
      </c>
      <c r="C153" s="16">
        <v>840</v>
      </c>
      <c r="D153" s="16">
        <v>316</v>
      </c>
      <c r="E153" s="23">
        <v>624</v>
      </c>
      <c r="F153" s="16">
        <f>SUM(B153:E153)</f>
        <v>2330</v>
      </c>
    </row>
    <row r="154" spans="1:6" x14ac:dyDescent="0.25">
      <c r="A154" s="15" t="s">
        <v>7</v>
      </c>
      <c r="B154" s="16">
        <v>75</v>
      </c>
      <c r="C154" s="16">
        <v>245</v>
      </c>
      <c r="D154" s="16">
        <v>71</v>
      </c>
      <c r="E154" s="23">
        <v>189</v>
      </c>
      <c r="F154" s="16">
        <f>SUM(B154:E154)</f>
        <v>580</v>
      </c>
    </row>
    <row r="155" spans="1:6" x14ac:dyDescent="0.25">
      <c r="A155" s="15" t="s">
        <v>8</v>
      </c>
      <c r="B155" s="16">
        <v>57</v>
      </c>
      <c r="C155" s="16">
        <v>144</v>
      </c>
      <c r="D155" s="16">
        <v>25</v>
      </c>
      <c r="E155" s="23">
        <v>68</v>
      </c>
      <c r="F155" s="16">
        <f>SUM(B155:E155)</f>
        <v>294</v>
      </c>
    </row>
    <row r="156" spans="1:6" x14ac:dyDescent="0.25">
      <c r="A156" s="15" t="s">
        <v>9</v>
      </c>
      <c r="B156" s="16">
        <v>13</v>
      </c>
      <c r="C156" s="16">
        <v>13</v>
      </c>
      <c r="D156" s="16">
        <v>9</v>
      </c>
      <c r="E156" s="23">
        <v>18</v>
      </c>
      <c r="F156" s="16">
        <f>SUM(B156:E156)</f>
        <v>53</v>
      </c>
    </row>
    <row r="157" spans="1:6" x14ac:dyDescent="0.25">
      <c r="A157" s="15" t="s">
        <v>10</v>
      </c>
      <c r="B157" s="16">
        <v>20</v>
      </c>
      <c r="C157" s="16">
        <v>16</v>
      </c>
      <c r="D157" s="16">
        <v>11</v>
      </c>
      <c r="E157" s="23">
        <v>15</v>
      </c>
      <c r="F157" s="16">
        <f>SUM(B157:E157)</f>
        <v>62</v>
      </c>
    </row>
    <row r="158" spans="1:6" x14ac:dyDescent="0.25">
      <c r="A158" s="21" t="s">
        <v>11</v>
      </c>
      <c r="B158" s="49">
        <f>SUM(B153:B157)</f>
        <v>715</v>
      </c>
      <c r="C158" s="49">
        <f>SUM(C153:C157)</f>
        <v>1258</v>
      </c>
      <c r="D158" s="49">
        <f>SUM(D153:D157)</f>
        <v>432</v>
      </c>
      <c r="E158" s="49">
        <f>SUM(E153:E157)</f>
        <v>914</v>
      </c>
      <c r="F158" s="17">
        <f>SUM(F153:F157)</f>
        <v>3319</v>
      </c>
    </row>
    <row r="159" spans="1:6" x14ac:dyDescent="0.25">
      <c r="A159" s="22"/>
      <c r="B159" s="36" t="s">
        <v>41</v>
      </c>
      <c r="C159" s="36" t="s">
        <v>42</v>
      </c>
      <c r="D159" s="36" t="s">
        <v>43</v>
      </c>
      <c r="E159" s="36" t="s">
        <v>44</v>
      </c>
      <c r="F159" s="14"/>
    </row>
    <row r="160" spans="1:6" x14ac:dyDescent="0.25">
      <c r="A160" s="15" t="s">
        <v>6</v>
      </c>
      <c r="B160" s="19">
        <f>B153/B158</f>
        <v>0.76923076923076927</v>
      </c>
      <c r="C160" s="19">
        <f>C153/C158</f>
        <v>0.66772655007949122</v>
      </c>
      <c r="D160" s="19">
        <f>D153/D158</f>
        <v>0.73148148148148151</v>
      </c>
      <c r="E160" s="19">
        <f>E153/E158</f>
        <v>0.6827133479212254</v>
      </c>
      <c r="F160" s="14"/>
    </row>
    <row r="161" spans="1:6" x14ac:dyDescent="0.25">
      <c r="A161" s="15" t="s">
        <v>7</v>
      </c>
      <c r="B161" s="19">
        <f>B154/B158</f>
        <v>0.1048951048951049</v>
      </c>
      <c r="C161" s="19">
        <f>C154/C158</f>
        <v>0.19475357710651828</v>
      </c>
      <c r="D161" s="19">
        <f>D154/D158</f>
        <v>0.16435185185185186</v>
      </c>
      <c r="E161" s="19">
        <f>E154/E158</f>
        <v>0.20678336980306344</v>
      </c>
      <c r="F161" s="14"/>
    </row>
    <row r="162" spans="1:6" x14ac:dyDescent="0.25">
      <c r="A162" s="15" t="s">
        <v>8</v>
      </c>
      <c r="B162" s="19">
        <f>B155/B158</f>
        <v>7.9720279720279716E-2</v>
      </c>
      <c r="C162" s="19">
        <f>C155/C158</f>
        <v>0.11446740858505565</v>
      </c>
      <c r="D162" s="19">
        <f>D155/D158</f>
        <v>5.7870370370370371E-2</v>
      </c>
      <c r="E162" s="19">
        <f>E155/E158</f>
        <v>7.4398249452954049E-2</v>
      </c>
      <c r="F162" s="14"/>
    </row>
    <row r="163" spans="1:6" x14ac:dyDescent="0.25">
      <c r="A163" s="15" t="s">
        <v>9</v>
      </c>
      <c r="B163" s="19">
        <f>B156/B158</f>
        <v>1.8181818181818181E-2</v>
      </c>
      <c r="C163" s="19">
        <f>C156/C158</f>
        <v>1.0333863275039745E-2</v>
      </c>
      <c r="D163" s="19">
        <f>D156/D158</f>
        <v>2.0833333333333332E-2</v>
      </c>
      <c r="E163" s="19">
        <f>E156/E158</f>
        <v>1.9693654266958426E-2</v>
      </c>
      <c r="F163" s="14"/>
    </row>
    <row r="164" spans="1:6" x14ac:dyDescent="0.25">
      <c r="A164" s="15" t="s">
        <v>10</v>
      </c>
      <c r="B164" s="19">
        <f>B157/B158</f>
        <v>2.7972027972027972E-2</v>
      </c>
      <c r="C164" s="19">
        <f>C157/C158</f>
        <v>1.2718600953895072E-2</v>
      </c>
      <c r="D164" s="19">
        <f>D157/D158</f>
        <v>2.5462962962962962E-2</v>
      </c>
      <c r="E164" s="19">
        <f>E157/E158</f>
        <v>1.6411378555798686E-2</v>
      </c>
      <c r="F164" s="14"/>
    </row>
    <row r="166" spans="1:6" x14ac:dyDescent="0.25">
      <c r="A166" s="14"/>
      <c r="B166" s="14"/>
      <c r="C166" s="14"/>
      <c r="D166" s="14"/>
      <c r="E166" s="14"/>
      <c r="F166" s="14"/>
    </row>
    <row r="167" spans="1:6" ht="45" x14ac:dyDescent="0.25">
      <c r="A167" s="30" t="s">
        <v>46</v>
      </c>
      <c r="B167" s="39" t="s">
        <v>35</v>
      </c>
      <c r="C167" s="35" t="s">
        <v>36</v>
      </c>
      <c r="D167" s="36" t="s">
        <v>37</v>
      </c>
      <c r="E167" s="39" t="s">
        <v>38</v>
      </c>
      <c r="F167" s="35" t="s">
        <v>22</v>
      </c>
    </row>
    <row r="168" spans="1:6" x14ac:dyDescent="0.25">
      <c r="A168" s="15" t="s">
        <v>6</v>
      </c>
      <c r="B168" s="16">
        <v>391</v>
      </c>
      <c r="C168" s="16">
        <v>122</v>
      </c>
      <c r="D168" s="16">
        <v>165</v>
      </c>
      <c r="E168" s="23">
        <v>233</v>
      </c>
      <c r="F168" s="16">
        <f>SUM(B168:E168)</f>
        <v>911</v>
      </c>
    </row>
    <row r="169" spans="1:6" x14ac:dyDescent="0.25">
      <c r="A169" s="15" t="s">
        <v>7</v>
      </c>
      <c r="B169" s="16">
        <v>64</v>
      </c>
      <c r="C169" s="16">
        <v>60</v>
      </c>
      <c r="D169" s="16">
        <v>106</v>
      </c>
      <c r="E169" s="23">
        <v>283</v>
      </c>
      <c r="F169" s="16">
        <f>SUM(B169:E169)</f>
        <v>513</v>
      </c>
    </row>
    <row r="170" spans="1:6" x14ac:dyDescent="0.25">
      <c r="A170" s="15" t="s">
        <v>8</v>
      </c>
      <c r="B170" s="16">
        <v>40</v>
      </c>
      <c r="C170" s="16">
        <v>87</v>
      </c>
      <c r="D170" s="16">
        <v>213</v>
      </c>
      <c r="E170" s="23">
        <v>721</v>
      </c>
      <c r="F170" s="16">
        <f>SUM(B170:E170)</f>
        <v>1061</v>
      </c>
    </row>
    <row r="171" spans="1:6" x14ac:dyDescent="0.25">
      <c r="A171" s="15" t="s">
        <v>9</v>
      </c>
      <c r="B171" s="16">
        <v>13</v>
      </c>
      <c r="C171" s="16">
        <v>33</v>
      </c>
      <c r="D171" s="16">
        <v>113</v>
      </c>
      <c r="E171" s="23">
        <v>472</v>
      </c>
      <c r="F171" s="16">
        <f>SUM(B171:E171)</f>
        <v>631</v>
      </c>
    </row>
    <row r="172" spans="1:6" x14ac:dyDescent="0.25">
      <c r="A172" s="15" t="s">
        <v>10</v>
      </c>
      <c r="B172" s="16">
        <v>8</v>
      </c>
      <c r="C172" s="16">
        <v>16</v>
      </c>
      <c r="D172" s="16">
        <v>42</v>
      </c>
      <c r="E172" s="23">
        <v>148</v>
      </c>
      <c r="F172" s="16">
        <f>SUM(B172:E172)</f>
        <v>214</v>
      </c>
    </row>
    <row r="173" spans="1:6" x14ac:dyDescent="0.25">
      <c r="A173" s="21" t="s">
        <v>11</v>
      </c>
      <c r="B173" s="49">
        <f>SUM(B168:B172)</f>
        <v>516</v>
      </c>
      <c r="C173" s="49">
        <f>SUM(C168:C172)</f>
        <v>318</v>
      </c>
      <c r="D173" s="49">
        <f>SUM(D168:D172)</f>
        <v>639</v>
      </c>
      <c r="E173" s="49">
        <f>SUM(E168:E172)</f>
        <v>1857</v>
      </c>
      <c r="F173" s="17">
        <f>SUM(F168:F172)</f>
        <v>3330</v>
      </c>
    </row>
    <row r="174" spans="1:6" x14ac:dyDescent="0.25">
      <c r="A174" s="22"/>
      <c r="B174" s="39" t="s">
        <v>35</v>
      </c>
      <c r="C174" s="35" t="s">
        <v>36</v>
      </c>
      <c r="D174" s="36" t="s">
        <v>37</v>
      </c>
      <c r="E174" s="39" t="s">
        <v>38</v>
      </c>
      <c r="F174" s="14"/>
    </row>
    <row r="175" spans="1:6" x14ac:dyDescent="0.25">
      <c r="A175" s="15" t="s">
        <v>6</v>
      </c>
      <c r="B175" s="19">
        <f>B168/B173</f>
        <v>0.75775193798449614</v>
      </c>
      <c r="C175" s="19">
        <f>C168/C173</f>
        <v>0.38364779874213839</v>
      </c>
      <c r="D175" s="19">
        <f>D168/D173</f>
        <v>0.25821596244131456</v>
      </c>
      <c r="E175" s="19">
        <f>E168/E173</f>
        <v>0.1254711900915455</v>
      </c>
      <c r="F175" s="14"/>
    </row>
    <row r="176" spans="1:6" x14ac:dyDescent="0.25">
      <c r="A176" s="15" t="s">
        <v>7</v>
      </c>
      <c r="B176" s="19">
        <f>B169/B173</f>
        <v>0.12403100775193798</v>
      </c>
      <c r="C176" s="19">
        <f>C169/C173</f>
        <v>0.18867924528301888</v>
      </c>
      <c r="D176" s="19">
        <f>D169/D173</f>
        <v>0.16588419405320814</v>
      </c>
      <c r="E176" s="19">
        <f>E169/E173</f>
        <v>0.15239633817985998</v>
      </c>
      <c r="F176" s="14"/>
    </row>
    <row r="177" spans="1:6" x14ac:dyDescent="0.25">
      <c r="A177" s="15" t="s">
        <v>8</v>
      </c>
      <c r="B177" s="19">
        <f>B170/B173</f>
        <v>7.7519379844961239E-2</v>
      </c>
      <c r="C177" s="19">
        <f>C170/C173</f>
        <v>0.27358490566037735</v>
      </c>
      <c r="D177" s="19">
        <f>D170/D173</f>
        <v>0.33333333333333331</v>
      </c>
      <c r="E177" s="19">
        <f>E170/E173</f>
        <v>0.38826063543349487</v>
      </c>
      <c r="F177" s="14"/>
    </row>
    <row r="178" spans="1:6" x14ac:dyDescent="0.25">
      <c r="A178" s="15" t="s">
        <v>9</v>
      </c>
      <c r="B178" s="19">
        <f>B171/B173</f>
        <v>2.5193798449612403E-2</v>
      </c>
      <c r="C178" s="19">
        <f>C171/C173</f>
        <v>0.10377358490566038</v>
      </c>
      <c r="D178" s="19">
        <f>D171/D173</f>
        <v>0.17683881064162754</v>
      </c>
      <c r="E178" s="19">
        <f>E171/E173</f>
        <v>0.25417339795368876</v>
      </c>
      <c r="F178" s="14"/>
    </row>
    <row r="179" spans="1:6" x14ac:dyDescent="0.25">
      <c r="A179" s="15" t="s">
        <v>10</v>
      </c>
      <c r="B179" s="19">
        <f>B172/B173</f>
        <v>1.5503875968992248E-2</v>
      </c>
      <c r="C179" s="19">
        <f>C172/C173</f>
        <v>5.0314465408805034E-2</v>
      </c>
      <c r="D179" s="19">
        <f>D172/D173</f>
        <v>6.5727699530516437E-2</v>
      </c>
      <c r="E179" s="19">
        <f>E172/E173</f>
        <v>7.9698438341410882E-2</v>
      </c>
      <c r="F179" s="14"/>
    </row>
    <row r="180" spans="1:6" ht="30" x14ac:dyDescent="0.25">
      <c r="A180" s="30" t="s">
        <v>47</v>
      </c>
      <c r="B180" s="39" t="s">
        <v>35</v>
      </c>
      <c r="C180" s="35" t="s">
        <v>36</v>
      </c>
      <c r="D180" s="36" t="s">
        <v>37</v>
      </c>
      <c r="E180" s="39" t="s">
        <v>38</v>
      </c>
      <c r="F180" s="35" t="s">
        <v>22</v>
      </c>
    </row>
    <row r="181" spans="1:6" x14ac:dyDescent="0.25">
      <c r="A181" s="15" t="s">
        <v>6</v>
      </c>
      <c r="B181" s="16">
        <v>510</v>
      </c>
      <c r="C181" s="16">
        <v>266</v>
      </c>
      <c r="D181" s="16">
        <v>495</v>
      </c>
      <c r="E181" s="23">
        <v>1059</v>
      </c>
      <c r="F181" s="16">
        <f>SUM(B181:E181)</f>
        <v>2330</v>
      </c>
    </row>
    <row r="182" spans="1:6" x14ac:dyDescent="0.25">
      <c r="A182" s="15" t="s">
        <v>7</v>
      </c>
      <c r="B182" s="16">
        <v>15</v>
      </c>
      <c r="C182" s="16">
        <v>40</v>
      </c>
      <c r="D182" s="16">
        <v>104</v>
      </c>
      <c r="E182" s="23">
        <v>421</v>
      </c>
      <c r="F182" s="16">
        <f>SUM(B182:E182)</f>
        <v>580</v>
      </c>
    </row>
    <row r="183" spans="1:6" x14ac:dyDescent="0.25">
      <c r="A183" s="15" t="s">
        <v>8</v>
      </c>
      <c r="B183" s="16">
        <v>13</v>
      </c>
      <c r="C183" s="16">
        <v>30</v>
      </c>
      <c r="D183" s="16">
        <v>64</v>
      </c>
      <c r="E183" s="23">
        <v>187</v>
      </c>
      <c r="F183" s="16">
        <f>SUM(B183:E183)</f>
        <v>294</v>
      </c>
    </row>
    <row r="184" spans="1:6" x14ac:dyDescent="0.25">
      <c r="A184" s="15" t="s">
        <v>9</v>
      </c>
      <c r="B184" s="16">
        <v>6</v>
      </c>
      <c r="C184" s="16">
        <v>2</v>
      </c>
      <c r="D184" s="16">
        <v>10</v>
      </c>
      <c r="E184" s="23">
        <v>35</v>
      </c>
      <c r="F184" s="16">
        <f>SUM(B184:E184)</f>
        <v>53</v>
      </c>
    </row>
    <row r="185" spans="1:6" x14ac:dyDescent="0.25">
      <c r="A185" s="15" t="s">
        <v>10</v>
      </c>
      <c r="B185" s="16">
        <v>5</v>
      </c>
      <c r="C185" s="16">
        <v>4</v>
      </c>
      <c r="D185" s="16">
        <v>9</v>
      </c>
      <c r="E185" s="23">
        <v>44</v>
      </c>
      <c r="F185" s="16">
        <f>SUM(B185:E185)</f>
        <v>62</v>
      </c>
    </row>
    <row r="186" spans="1:6" x14ac:dyDescent="0.25">
      <c r="A186" s="21" t="s">
        <v>11</v>
      </c>
      <c r="B186" s="49">
        <f>SUM(B181:B185)</f>
        <v>549</v>
      </c>
      <c r="C186" s="49">
        <f>SUM(C181:C185)</f>
        <v>342</v>
      </c>
      <c r="D186" s="49">
        <f>SUM(D181:D185)</f>
        <v>682</v>
      </c>
      <c r="E186" s="49">
        <f>SUM(E181:E185)</f>
        <v>1746</v>
      </c>
      <c r="F186" s="17">
        <f>SUM(F181:F185)</f>
        <v>3319</v>
      </c>
    </row>
    <row r="187" spans="1:6" x14ac:dyDescent="0.25">
      <c r="A187" s="22"/>
      <c r="B187" s="39" t="s">
        <v>35</v>
      </c>
      <c r="C187" s="35" t="s">
        <v>36</v>
      </c>
      <c r="D187" s="36" t="s">
        <v>37</v>
      </c>
      <c r="E187" s="39" t="s">
        <v>38</v>
      </c>
      <c r="F187" s="14"/>
    </row>
    <row r="188" spans="1:6" x14ac:dyDescent="0.25">
      <c r="A188" s="15" t="s">
        <v>6</v>
      </c>
      <c r="B188" s="19">
        <f>B181/B186</f>
        <v>0.92896174863387981</v>
      </c>
      <c r="C188" s="19">
        <f>C181/C186</f>
        <v>0.77777777777777779</v>
      </c>
      <c r="D188" s="19">
        <f>D181/D186</f>
        <v>0.72580645161290325</v>
      </c>
      <c r="E188" s="19">
        <f>E181/E186</f>
        <v>0.60652920962199308</v>
      </c>
      <c r="F188" s="14"/>
    </row>
    <row r="189" spans="1:6" x14ac:dyDescent="0.25">
      <c r="A189" s="15" t="s">
        <v>7</v>
      </c>
      <c r="B189" s="19">
        <f>B182/B186</f>
        <v>2.7322404371584699E-2</v>
      </c>
      <c r="C189" s="19">
        <f>C182/C186</f>
        <v>0.11695906432748537</v>
      </c>
      <c r="D189" s="19">
        <f>D182/D186</f>
        <v>0.15249266862170088</v>
      </c>
      <c r="E189" s="19">
        <f>E182/E186</f>
        <v>0.24112256586483391</v>
      </c>
      <c r="F189" s="14"/>
    </row>
    <row r="190" spans="1:6" x14ac:dyDescent="0.25">
      <c r="A190" s="15" t="s">
        <v>8</v>
      </c>
      <c r="B190" s="19">
        <f>B183/B186</f>
        <v>2.3679417122040074E-2</v>
      </c>
      <c r="C190" s="19">
        <f>C183/C186</f>
        <v>8.771929824561403E-2</v>
      </c>
      <c r="D190" s="19">
        <f>D183/D186</f>
        <v>9.3841642228739003E-2</v>
      </c>
      <c r="E190" s="19">
        <f>E183/E186</f>
        <v>0.10710194730813287</v>
      </c>
      <c r="F190" s="14"/>
    </row>
    <row r="191" spans="1:6" x14ac:dyDescent="0.25">
      <c r="A191" s="15" t="s">
        <v>9</v>
      </c>
      <c r="B191" s="19">
        <f>B184/B186</f>
        <v>1.092896174863388E-2</v>
      </c>
      <c r="C191" s="19">
        <f>C184/C186</f>
        <v>5.8479532163742687E-3</v>
      </c>
      <c r="D191" s="19">
        <f>D184/D186</f>
        <v>1.466275659824047E-2</v>
      </c>
      <c r="E191" s="19">
        <f>E184/E186</f>
        <v>2.0045819014891181E-2</v>
      </c>
      <c r="F191" s="14"/>
    </row>
    <row r="192" spans="1:6" x14ac:dyDescent="0.25">
      <c r="A192" s="15" t="s">
        <v>10</v>
      </c>
      <c r="B192" s="19">
        <f>B185/B186</f>
        <v>9.1074681238615673E-3</v>
      </c>
      <c r="C192" s="19">
        <f>C185/C186</f>
        <v>1.1695906432748537E-2</v>
      </c>
      <c r="D192" s="19">
        <f>D185/D186</f>
        <v>1.3196480938416423E-2</v>
      </c>
      <c r="E192" s="19">
        <f>E185/E186</f>
        <v>2.5200458190148912E-2</v>
      </c>
      <c r="F192" s="14"/>
    </row>
  </sheetData>
  <pageMargins left="0.7" right="0.7" top="0.75" bottom="0.75" header="0.3" footer="0.3"/>
  <pageSetup orientation="portrait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4E2B52-FC5C-4DD5-BAEF-23025A1E015C}">
  <dimension ref="A1:G60"/>
  <sheetViews>
    <sheetView zoomScaleNormal="100" zoomScalePageLayoutView="75" workbookViewId="0">
      <selection activeCell="A2" sqref="A2"/>
    </sheetView>
  </sheetViews>
  <sheetFormatPr defaultColWidth="8.85546875" defaultRowHeight="15" x14ac:dyDescent="0.25"/>
  <cols>
    <col min="1" max="1" width="77.85546875" customWidth="1"/>
    <col min="2" max="2" width="12.7109375" style="9" bestFit="1" customWidth="1"/>
    <col min="3" max="3" width="13.28515625" bestFit="1" customWidth="1"/>
    <col min="4" max="4" width="13.85546875" customWidth="1"/>
    <col min="5" max="5" width="62.85546875" customWidth="1"/>
    <col min="6" max="6" width="12.7109375" style="9" bestFit="1" customWidth="1"/>
    <col min="7" max="7" width="13.28515625" bestFit="1" customWidth="1"/>
  </cols>
  <sheetData>
    <row r="1" spans="1:7" ht="69" customHeight="1" x14ac:dyDescent="0.25">
      <c r="B1"/>
      <c r="F1"/>
    </row>
    <row r="2" spans="1:7" ht="26.25" x14ac:dyDescent="0.4">
      <c r="A2" s="24" t="s">
        <v>0</v>
      </c>
    </row>
    <row r="5" spans="1:7" s="29" customFormat="1" ht="23.25" x14ac:dyDescent="0.25">
      <c r="A5" s="25" t="s">
        <v>48</v>
      </c>
      <c r="B5" s="26"/>
      <c r="F5" s="26"/>
    </row>
    <row r="9" spans="1:7" s="54" customFormat="1" ht="15.75" x14ac:dyDescent="0.25">
      <c r="A9" s="46" t="s">
        <v>49</v>
      </c>
      <c r="B9" s="52"/>
      <c r="C9" s="53"/>
      <c r="E9" s="46" t="s">
        <v>50</v>
      </c>
      <c r="F9" s="52"/>
      <c r="G9" s="53"/>
    </row>
    <row r="10" spans="1:7" s="54" customFormat="1" ht="15.75" x14ac:dyDescent="0.25">
      <c r="A10" s="46" t="s">
        <v>51</v>
      </c>
      <c r="B10" s="55" t="s">
        <v>52</v>
      </c>
      <c r="C10" s="46" t="s">
        <v>53</v>
      </c>
      <c r="E10" s="46" t="s">
        <v>51</v>
      </c>
      <c r="F10" s="55" t="s">
        <v>52</v>
      </c>
      <c r="G10" s="46" t="s">
        <v>53</v>
      </c>
    </row>
    <row r="11" spans="1:7" s="54" customFormat="1" ht="15.75" x14ac:dyDescent="0.25">
      <c r="A11" s="56">
        <v>0</v>
      </c>
      <c r="B11" s="44">
        <v>121</v>
      </c>
      <c r="C11" s="57">
        <f>B11/B16</f>
        <v>0.13812785388127855</v>
      </c>
      <c r="E11" s="56">
        <v>0</v>
      </c>
      <c r="F11" s="44">
        <v>33</v>
      </c>
      <c r="G11" s="57">
        <f>F11/F16</f>
        <v>7.8947368421052627E-2</v>
      </c>
    </row>
    <row r="12" spans="1:7" s="54" customFormat="1" ht="15.75" x14ac:dyDescent="0.25">
      <c r="A12" s="43" t="s">
        <v>54</v>
      </c>
      <c r="B12" s="44">
        <v>37</v>
      </c>
      <c r="C12" s="57">
        <f>B12/B16</f>
        <v>4.2237442922374427E-2</v>
      </c>
      <c r="E12" s="43" t="s">
        <v>54</v>
      </c>
      <c r="F12" s="44">
        <v>37</v>
      </c>
      <c r="G12" s="57">
        <f>F12/F16</f>
        <v>8.8516746411483258E-2</v>
      </c>
    </row>
    <row r="13" spans="1:7" s="54" customFormat="1" ht="15.75" x14ac:dyDescent="0.25">
      <c r="A13" s="43" t="s">
        <v>55</v>
      </c>
      <c r="B13" s="44">
        <v>72</v>
      </c>
      <c r="C13" s="57">
        <f>B13/B16</f>
        <v>8.2191780821917804E-2</v>
      </c>
      <c r="E13" s="43" t="s">
        <v>55</v>
      </c>
      <c r="F13" s="44">
        <v>50</v>
      </c>
      <c r="G13" s="57">
        <f>F13/F16</f>
        <v>0.11961722488038277</v>
      </c>
    </row>
    <row r="14" spans="1:7" s="54" customFormat="1" ht="15.75" x14ac:dyDescent="0.25">
      <c r="A14" s="43" t="s">
        <v>56</v>
      </c>
      <c r="B14" s="44">
        <v>75</v>
      </c>
      <c r="C14" s="57">
        <f>B14/B16</f>
        <v>8.5616438356164379E-2</v>
      </c>
      <c r="E14" s="43" t="s">
        <v>56</v>
      </c>
      <c r="F14" s="44">
        <v>75</v>
      </c>
      <c r="G14" s="57">
        <f>F14/F16</f>
        <v>0.17942583732057416</v>
      </c>
    </row>
    <row r="15" spans="1:7" s="54" customFormat="1" ht="15.75" x14ac:dyDescent="0.25">
      <c r="A15" s="43" t="s">
        <v>57</v>
      </c>
      <c r="B15" s="44">
        <v>571</v>
      </c>
      <c r="C15" s="57">
        <f>B15/B16</f>
        <v>0.65182648401826482</v>
      </c>
      <c r="E15" s="43" t="s">
        <v>57</v>
      </c>
      <c r="F15" s="44">
        <v>223</v>
      </c>
      <c r="G15" s="57">
        <f>F15/F16</f>
        <v>0.53349282296650713</v>
      </c>
    </row>
    <row r="16" spans="1:7" ht="15.75" x14ac:dyDescent="0.25">
      <c r="A16" s="46" t="s">
        <v>11</v>
      </c>
      <c r="B16" s="58">
        <f>SUM(B11:B15)</f>
        <v>876</v>
      </c>
      <c r="C16" s="6"/>
      <c r="E16" s="46" t="s">
        <v>11</v>
      </c>
      <c r="F16" s="58">
        <f>SUM(F11:F15)</f>
        <v>418</v>
      </c>
      <c r="G16" s="6"/>
    </row>
    <row r="19" spans="1:7" s="29" customFormat="1" ht="23.25" x14ac:dyDescent="0.25">
      <c r="A19" s="25" t="s">
        <v>58</v>
      </c>
      <c r="B19" s="26"/>
      <c r="F19" s="26"/>
    </row>
    <row r="20" spans="1:7" x14ac:dyDescent="0.25">
      <c r="A20" s="79" t="s">
        <v>59</v>
      </c>
    </row>
    <row r="22" spans="1:7" s="54" customFormat="1" ht="15.75" x14ac:dyDescent="0.25">
      <c r="A22" s="59" t="s">
        <v>49</v>
      </c>
      <c r="B22" s="60"/>
      <c r="E22" s="59" t="s">
        <v>50</v>
      </c>
      <c r="F22" s="60"/>
    </row>
    <row r="23" spans="1:7" s="54" customFormat="1" ht="15.75" x14ac:dyDescent="0.25">
      <c r="A23" s="46" t="s">
        <v>60</v>
      </c>
      <c r="B23" s="52"/>
      <c r="C23" s="53"/>
      <c r="E23" s="46" t="s">
        <v>60</v>
      </c>
      <c r="F23" s="52"/>
      <c r="G23" s="53"/>
    </row>
    <row r="24" spans="1:7" s="54" customFormat="1" ht="15.75" x14ac:dyDescent="0.25">
      <c r="A24" s="46" t="s">
        <v>51</v>
      </c>
      <c r="B24" s="55" t="s">
        <v>52</v>
      </c>
      <c r="C24" s="46" t="s">
        <v>53</v>
      </c>
      <c r="E24" s="46" t="s">
        <v>51</v>
      </c>
      <c r="F24" s="55" t="s">
        <v>52</v>
      </c>
      <c r="G24" s="46" t="s">
        <v>53</v>
      </c>
    </row>
    <row r="25" spans="1:7" s="54" customFormat="1" ht="15.75" x14ac:dyDescent="0.25">
      <c r="A25" s="56">
        <v>0</v>
      </c>
      <c r="B25" s="44">
        <v>26</v>
      </c>
      <c r="C25" s="57">
        <f>B25/B30</f>
        <v>9.4890510948905105E-2</v>
      </c>
      <c r="E25" s="56">
        <v>0</v>
      </c>
      <c r="F25" s="44">
        <v>2</v>
      </c>
      <c r="G25" s="57">
        <f>F25/F30</f>
        <v>2.8571428571428571E-2</v>
      </c>
    </row>
    <row r="26" spans="1:7" s="54" customFormat="1" ht="15.75" x14ac:dyDescent="0.25">
      <c r="A26" s="43" t="s">
        <v>61</v>
      </c>
      <c r="B26" s="44">
        <v>2</v>
      </c>
      <c r="C26" s="57">
        <f>B26/B30</f>
        <v>7.2992700729927005E-3</v>
      </c>
      <c r="E26" s="43" t="s">
        <v>61</v>
      </c>
      <c r="F26" s="44">
        <v>2</v>
      </c>
      <c r="G26" s="57">
        <f>F26/F30</f>
        <v>2.8571428571428571E-2</v>
      </c>
    </row>
    <row r="27" spans="1:7" s="54" customFormat="1" ht="15.75" x14ac:dyDescent="0.25">
      <c r="A27" s="43" t="s">
        <v>55</v>
      </c>
      <c r="B27" s="44">
        <v>3</v>
      </c>
      <c r="C27" s="57">
        <f>B27/B30</f>
        <v>1.0948905109489052E-2</v>
      </c>
      <c r="E27" s="43" t="s">
        <v>55</v>
      </c>
      <c r="F27" s="44">
        <v>0</v>
      </c>
      <c r="G27" s="57">
        <f>F27/F30</f>
        <v>0</v>
      </c>
    </row>
    <row r="28" spans="1:7" s="54" customFormat="1" ht="15.75" x14ac:dyDescent="0.25">
      <c r="A28" s="43" t="s">
        <v>56</v>
      </c>
      <c r="B28" s="44">
        <v>6</v>
      </c>
      <c r="C28" s="57">
        <f>B28/B30</f>
        <v>2.1897810218978103E-2</v>
      </c>
      <c r="E28" s="43" t="s">
        <v>56</v>
      </c>
      <c r="F28" s="44">
        <v>6</v>
      </c>
      <c r="G28" s="57">
        <f>F28/F30</f>
        <v>8.5714285714285715E-2</v>
      </c>
    </row>
    <row r="29" spans="1:7" s="54" customFormat="1" ht="15.75" x14ac:dyDescent="0.25">
      <c r="A29" s="43" t="s">
        <v>57</v>
      </c>
      <c r="B29" s="44">
        <v>237</v>
      </c>
      <c r="C29" s="57">
        <f>B29/B30</f>
        <v>0.86496350364963503</v>
      </c>
      <c r="E29" s="43" t="s">
        <v>57</v>
      </c>
      <c r="F29" s="44">
        <v>60</v>
      </c>
      <c r="G29" s="57">
        <f>F29/F30</f>
        <v>0.8571428571428571</v>
      </c>
    </row>
    <row r="30" spans="1:7" s="54" customFormat="1" ht="15.75" x14ac:dyDescent="0.25">
      <c r="A30" s="46" t="s">
        <v>11</v>
      </c>
      <c r="B30" s="52">
        <f>SUM(B25:B29)</f>
        <v>274</v>
      </c>
      <c r="C30" s="53"/>
      <c r="E30" s="46" t="s">
        <v>11</v>
      </c>
      <c r="F30" s="52">
        <f>SUM(F25:F29)</f>
        <v>70</v>
      </c>
      <c r="G30" s="53"/>
    </row>
    <row r="31" spans="1:7" s="54" customFormat="1" ht="15.75" x14ac:dyDescent="0.25">
      <c r="A31" s="59"/>
      <c r="B31" s="60"/>
      <c r="E31" s="59"/>
      <c r="F31" s="60"/>
    </row>
    <row r="32" spans="1:7" ht="15.75" x14ac:dyDescent="0.25">
      <c r="A32" s="59" t="s">
        <v>49</v>
      </c>
      <c r="B32" s="60"/>
      <c r="C32" s="54"/>
      <c r="E32" s="59" t="s">
        <v>50</v>
      </c>
    </row>
    <row r="33" spans="1:7" ht="15.75" x14ac:dyDescent="0.25">
      <c r="A33" s="46" t="s">
        <v>62</v>
      </c>
      <c r="B33" s="52"/>
      <c r="C33" s="53"/>
      <c r="E33" s="46" t="s">
        <v>62</v>
      </c>
      <c r="F33" s="52"/>
      <c r="G33" s="53"/>
    </row>
    <row r="34" spans="1:7" ht="15.75" x14ac:dyDescent="0.25">
      <c r="A34" s="46" t="s">
        <v>51</v>
      </c>
      <c r="B34" s="55" t="s">
        <v>52</v>
      </c>
      <c r="C34" s="46" t="s">
        <v>53</v>
      </c>
      <c r="E34" s="46" t="s">
        <v>51</v>
      </c>
      <c r="F34" s="55" t="s">
        <v>52</v>
      </c>
      <c r="G34" s="46" t="s">
        <v>53</v>
      </c>
    </row>
    <row r="35" spans="1:7" ht="15.75" x14ac:dyDescent="0.25">
      <c r="A35" s="56">
        <v>0</v>
      </c>
      <c r="B35" s="44">
        <v>30</v>
      </c>
      <c r="C35" s="57">
        <f>B35/B40</f>
        <v>9.7719869706840393E-2</v>
      </c>
      <c r="E35" s="56">
        <v>0</v>
      </c>
      <c r="F35" s="44">
        <v>4</v>
      </c>
      <c r="G35" s="57">
        <f>F35/F40</f>
        <v>2.564102564102564E-2</v>
      </c>
    </row>
    <row r="36" spans="1:7" ht="15.75" x14ac:dyDescent="0.25">
      <c r="A36" s="43" t="s">
        <v>61</v>
      </c>
      <c r="B36" s="44">
        <v>5</v>
      </c>
      <c r="C36" s="57">
        <f>B36/B40</f>
        <v>1.6286644951140065E-2</v>
      </c>
      <c r="E36" s="43" t="s">
        <v>61</v>
      </c>
      <c r="F36" s="44">
        <v>5</v>
      </c>
      <c r="G36" s="57">
        <f>F36/F40</f>
        <v>3.2051282051282048E-2</v>
      </c>
    </row>
    <row r="37" spans="1:7" ht="15.75" x14ac:dyDescent="0.25">
      <c r="A37" s="43" t="s">
        <v>55</v>
      </c>
      <c r="B37" s="44">
        <v>18</v>
      </c>
      <c r="C37" s="57">
        <f>B37/B40</f>
        <v>5.8631921824104233E-2</v>
      </c>
      <c r="E37" s="43" t="s">
        <v>55</v>
      </c>
      <c r="F37" s="44">
        <v>10</v>
      </c>
      <c r="G37" s="57">
        <f>F37/F40</f>
        <v>6.4102564102564097E-2</v>
      </c>
    </row>
    <row r="38" spans="1:7" ht="15.75" x14ac:dyDescent="0.25">
      <c r="A38" s="43" t="s">
        <v>56</v>
      </c>
      <c r="B38" s="44">
        <v>31</v>
      </c>
      <c r="C38" s="57">
        <f>B38/B40</f>
        <v>0.10097719869706841</v>
      </c>
      <c r="E38" s="43" t="s">
        <v>56</v>
      </c>
      <c r="F38" s="44">
        <v>31</v>
      </c>
      <c r="G38" s="57">
        <f>F38/F40</f>
        <v>0.19871794871794871</v>
      </c>
    </row>
    <row r="39" spans="1:7" ht="15.75" x14ac:dyDescent="0.25">
      <c r="A39" s="43" t="s">
        <v>57</v>
      </c>
      <c r="B39" s="44">
        <v>223</v>
      </c>
      <c r="C39" s="57">
        <f>B39/B40</f>
        <v>0.7263843648208469</v>
      </c>
      <c r="E39" s="43" t="s">
        <v>57</v>
      </c>
      <c r="F39" s="44">
        <v>106</v>
      </c>
      <c r="G39" s="57">
        <f>F39/F40</f>
        <v>0.67948717948717952</v>
      </c>
    </row>
    <row r="40" spans="1:7" ht="15.75" x14ac:dyDescent="0.25">
      <c r="A40" s="46" t="s">
        <v>11</v>
      </c>
      <c r="B40" s="52">
        <f>SUM(B35:B39)</f>
        <v>307</v>
      </c>
      <c r="C40" s="53"/>
      <c r="E40" s="46" t="s">
        <v>11</v>
      </c>
      <c r="F40" s="52">
        <f>SUM(F35:F39)</f>
        <v>156</v>
      </c>
      <c r="G40" s="53"/>
    </row>
    <row r="42" spans="1:7" ht="15.75" x14ac:dyDescent="0.25">
      <c r="A42" s="59" t="s">
        <v>49</v>
      </c>
      <c r="B42" s="60"/>
      <c r="C42" s="54"/>
      <c r="E42" s="59" t="s">
        <v>50</v>
      </c>
      <c r="F42" s="60"/>
      <c r="G42" s="54"/>
    </row>
    <row r="43" spans="1:7" ht="15.75" x14ac:dyDescent="0.25">
      <c r="A43" s="46" t="s">
        <v>63</v>
      </c>
      <c r="B43" s="52"/>
      <c r="C43" s="53"/>
      <c r="E43" s="46" t="s">
        <v>63</v>
      </c>
      <c r="F43" s="52"/>
      <c r="G43" s="53"/>
    </row>
    <row r="44" spans="1:7" ht="15.75" x14ac:dyDescent="0.25">
      <c r="A44" s="46" t="s">
        <v>51</v>
      </c>
      <c r="B44" s="55" t="s">
        <v>52</v>
      </c>
      <c r="C44" s="46" t="s">
        <v>53</v>
      </c>
      <c r="E44" s="46" t="s">
        <v>51</v>
      </c>
      <c r="F44" s="55" t="s">
        <v>52</v>
      </c>
      <c r="G44" s="46" t="s">
        <v>53</v>
      </c>
    </row>
    <row r="45" spans="1:7" ht="15.75" x14ac:dyDescent="0.25">
      <c r="A45" s="56">
        <v>0</v>
      </c>
      <c r="B45" s="44">
        <v>42</v>
      </c>
      <c r="C45" s="57">
        <f>B45/B50</f>
        <v>0.18025751072961374</v>
      </c>
      <c r="E45" s="56">
        <v>0</v>
      </c>
      <c r="F45" s="44">
        <v>16</v>
      </c>
      <c r="G45" s="57">
        <f>F45/F50</f>
        <v>0.1095890410958904</v>
      </c>
    </row>
    <row r="46" spans="1:7" ht="15.75" x14ac:dyDescent="0.25">
      <c r="A46" s="43" t="s">
        <v>61</v>
      </c>
      <c r="B46" s="44">
        <v>10</v>
      </c>
      <c r="C46" s="57">
        <f>B46/B50</f>
        <v>4.2918454935622317E-2</v>
      </c>
      <c r="E46" s="43" t="s">
        <v>61</v>
      </c>
      <c r="F46" s="44">
        <v>10</v>
      </c>
      <c r="G46" s="57">
        <f>F46/F50</f>
        <v>6.8493150684931503E-2</v>
      </c>
    </row>
    <row r="47" spans="1:7" ht="15.75" x14ac:dyDescent="0.25">
      <c r="A47" s="43" t="s">
        <v>55</v>
      </c>
      <c r="B47" s="44">
        <v>44</v>
      </c>
      <c r="C47" s="57">
        <f>B47/B50</f>
        <v>0.18884120171673821</v>
      </c>
      <c r="E47" s="43" t="s">
        <v>55</v>
      </c>
      <c r="F47" s="44">
        <v>33</v>
      </c>
      <c r="G47" s="57">
        <f>F47/F50</f>
        <v>0.22602739726027396</v>
      </c>
    </row>
    <row r="48" spans="1:7" ht="15.75" x14ac:dyDescent="0.25">
      <c r="A48" s="43" t="s">
        <v>56</v>
      </c>
      <c r="B48" s="44">
        <v>34</v>
      </c>
      <c r="C48" s="57">
        <f>B48/B50</f>
        <v>0.14592274678111589</v>
      </c>
      <c r="E48" s="43" t="s">
        <v>56</v>
      </c>
      <c r="F48" s="44">
        <v>34</v>
      </c>
      <c r="G48" s="57">
        <f>F48/F50</f>
        <v>0.23287671232876711</v>
      </c>
    </row>
    <row r="49" spans="1:7" ht="15.75" x14ac:dyDescent="0.25">
      <c r="A49" s="43" t="s">
        <v>57</v>
      </c>
      <c r="B49" s="44">
        <v>103</v>
      </c>
      <c r="C49" s="57">
        <f>B49/B50</f>
        <v>0.44206008583690987</v>
      </c>
      <c r="E49" s="43" t="s">
        <v>57</v>
      </c>
      <c r="F49" s="44">
        <v>53</v>
      </c>
      <c r="G49" s="57">
        <f>F49/F50</f>
        <v>0.36301369863013699</v>
      </c>
    </row>
    <row r="50" spans="1:7" ht="15.75" x14ac:dyDescent="0.25">
      <c r="A50" s="46" t="s">
        <v>11</v>
      </c>
      <c r="B50" s="52">
        <f>SUM(B45:B49)</f>
        <v>233</v>
      </c>
      <c r="C50" s="53"/>
      <c r="E50" s="46" t="s">
        <v>11</v>
      </c>
      <c r="F50" s="52">
        <f>SUM(F45:F49)</f>
        <v>146</v>
      </c>
      <c r="G50" s="53"/>
    </row>
    <row r="52" spans="1:7" ht="15.75" x14ac:dyDescent="0.25">
      <c r="A52" s="59" t="s">
        <v>49</v>
      </c>
      <c r="B52" s="60"/>
      <c r="C52" s="54"/>
      <c r="E52" s="59" t="s">
        <v>50</v>
      </c>
      <c r="F52" s="60"/>
      <c r="G52" s="54"/>
    </row>
    <row r="53" spans="1:7" ht="15.75" x14ac:dyDescent="0.25">
      <c r="A53" s="46" t="s">
        <v>64</v>
      </c>
      <c r="B53" s="52"/>
      <c r="C53" s="53"/>
      <c r="E53" s="46" t="s">
        <v>64</v>
      </c>
      <c r="F53" s="52"/>
      <c r="G53" s="53"/>
    </row>
    <row r="54" spans="1:7" ht="15.75" x14ac:dyDescent="0.25">
      <c r="A54" s="46" t="s">
        <v>51</v>
      </c>
      <c r="B54" s="55" t="s">
        <v>52</v>
      </c>
      <c r="C54" s="46" t="s">
        <v>53</v>
      </c>
      <c r="E54" s="46" t="s">
        <v>51</v>
      </c>
      <c r="F54" s="55" t="s">
        <v>52</v>
      </c>
      <c r="G54" s="46" t="s">
        <v>53</v>
      </c>
    </row>
    <row r="55" spans="1:7" ht="15.75" x14ac:dyDescent="0.25">
      <c r="A55" s="56">
        <v>0</v>
      </c>
      <c r="B55" s="44">
        <v>23</v>
      </c>
      <c r="C55" s="57">
        <f>B55/B60</f>
        <v>0.38983050847457629</v>
      </c>
      <c r="E55" s="56">
        <v>0</v>
      </c>
      <c r="F55" s="44">
        <v>11</v>
      </c>
      <c r="G55" s="57">
        <f>F55/F60</f>
        <v>0.25</v>
      </c>
    </row>
    <row r="56" spans="1:7" ht="15.75" x14ac:dyDescent="0.25">
      <c r="A56" s="43" t="s">
        <v>61</v>
      </c>
      <c r="B56" s="44">
        <v>20</v>
      </c>
      <c r="C56" s="57">
        <f>B56/B60</f>
        <v>0.33898305084745761</v>
      </c>
      <c r="E56" s="43" t="s">
        <v>61</v>
      </c>
      <c r="F56" s="44">
        <v>20</v>
      </c>
      <c r="G56" s="57">
        <f>F56/F60</f>
        <v>0.45454545454545453</v>
      </c>
    </row>
    <row r="57" spans="1:7" ht="15.75" x14ac:dyDescent="0.25">
      <c r="A57" s="43" t="s">
        <v>55</v>
      </c>
      <c r="B57" s="44">
        <v>7</v>
      </c>
      <c r="C57" s="57">
        <f>B57/B60</f>
        <v>0.11864406779661017</v>
      </c>
      <c r="E57" s="43" t="s">
        <v>55</v>
      </c>
      <c r="F57" s="44">
        <v>7</v>
      </c>
      <c r="G57" s="57">
        <f>F57/F60</f>
        <v>0.15909090909090909</v>
      </c>
    </row>
    <row r="58" spans="1:7" ht="15.75" x14ac:dyDescent="0.25">
      <c r="A58" s="43" t="s">
        <v>56</v>
      </c>
      <c r="B58" s="44">
        <v>3</v>
      </c>
      <c r="C58" s="57">
        <f>B58/B60</f>
        <v>5.0847457627118647E-2</v>
      </c>
      <c r="E58" s="43" t="s">
        <v>56</v>
      </c>
      <c r="F58" s="44">
        <v>3</v>
      </c>
      <c r="G58" s="57">
        <f>F58/F60</f>
        <v>6.8181818181818177E-2</v>
      </c>
    </row>
    <row r="59" spans="1:7" ht="15.75" x14ac:dyDescent="0.25">
      <c r="A59" s="43" t="s">
        <v>57</v>
      </c>
      <c r="B59" s="44">
        <v>6</v>
      </c>
      <c r="C59" s="57">
        <f>B59/B60</f>
        <v>0.10169491525423729</v>
      </c>
      <c r="E59" s="43" t="s">
        <v>57</v>
      </c>
      <c r="F59" s="44">
        <v>3</v>
      </c>
      <c r="G59" s="57">
        <f>F59/F60</f>
        <v>6.8181818181818177E-2</v>
      </c>
    </row>
    <row r="60" spans="1:7" ht="15.75" x14ac:dyDescent="0.25">
      <c r="A60" s="46" t="s">
        <v>11</v>
      </c>
      <c r="B60" s="52">
        <f>SUM(B55:B59)</f>
        <v>59</v>
      </c>
      <c r="C60" s="53"/>
      <c r="E60" s="46" t="s">
        <v>11</v>
      </c>
      <c r="F60" s="52">
        <f>SUM(F55:F59)</f>
        <v>44</v>
      </c>
      <c r="G60" s="53"/>
    </row>
  </sheetData>
  <pageMargins left="0.7" right="0.7" top="0.75" bottom="0.75" header="0.3" footer="0.3"/>
  <pageSetup orientation="portrait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362081-5BDF-42C1-9C23-1C8DAB3E23BC}">
  <dimension ref="A1:Q54"/>
  <sheetViews>
    <sheetView workbookViewId="0">
      <selection activeCell="A2" sqref="A2"/>
    </sheetView>
  </sheetViews>
  <sheetFormatPr defaultColWidth="9.140625" defaultRowHeight="15" x14ac:dyDescent="0.25"/>
  <cols>
    <col min="1" max="1" width="31" style="61" customWidth="1"/>
    <col min="2" max="2" width="12.140625" style="61" customWidth="1"/>
    <col min="3" max="3" width="11.42578125" style="61" customWidth="1"/>
    <col min="4" max="4" width="15.140625" style="61" customWidth="1"/>
    <col min="5" max="16384" width="9.140625" style="61"/>
  </cols>
  <sheetData>
    <row r="1" spans="1:17" ht="62.25" customHeight="1" x14ac:dyDescent="0.25"/>
    <row r="2" spans="1:17" x14ac:dyDescent="0.25">
      <c r="A2" s="62" t="s">
        <v>65</v>
      </c>
      <c r="B2" s="62"/>
      <c r="C2" s="62"/>
      <c r="D2" s="63"/>
    </row>
    <row r="3" spans="1:17" x14ac:dyDescent="0.25">
      <c r="A3" s="64"/>
      <c r="B3" s="65" t="s">
        <v>66</v>
      </c>
      <c r="C3" s="65" t="s">
        <v>67</v>
      </c>
      <c r="D3" s="65" t="s">
        <v>68</v>
      </c>
      <c r="E3" s="64"/>
      <c r="F3" s="64"/>
      <c r="G3" s="64"/>
      <c r="H3" s="64"/>
      <c r="I3" s="64"/>
      <c r="J3" s="64"/>
      <c r="K3" s="64"/>
      <c r="L3" s="64"/>
      <c r="M3" s="64"/>
      <c r="N3" s="64"/>
      <c r="O3" s="64"/>
      <c r="P3" s="64"/>
      <c r="Q3" s="64"/>
    </row>
    <row r="4" spans="1:17" x14ac:dyDescent="0.25">
      <c r="A4" s="66" t="s">
        <v>69</v>
      </c>
      <c r="B4" s="67">
        <v>325374</v>
      </c>
      <c r="C4" s="67">
        <v>577634</v>
      </c>
      <c r="D4" s="67">
        <f>C4-B4</f>
        <v>252260</v>
      </c>
    </row>
    <row r="5" spans="1:17" x14ac:dyDescent="0.25">
      <c r="A5" s="68" t="s">
        <v>70</v>
      </c>
      <c r="B5" s="69">
        <v>2868</v>
      </c>
      <c r="C5" s="69">
        <v>4232</v>
      </c>
      <c r="D5" s="69">
        <f t="shared" ref="D5:D27" si="0">C5-B5</f>
        <v>1364</v>
      </c>
    </row>
    <row r="6" spans="1:17" x14ac:dyDescent="0.25">
      <c r="A6" s="66" t="s">
        <v>71</v>
      </c>
      <c r="B6" s="67">
        <v>5773</v>
      </c>
      <c r="C6" s="67">
        <v>12004</v>
      </c>
      <c r="D6" s="67">
        <f t="shared" si="0"/>
        <v>6231</v>
      </c>
    </row>
    <row r="7" spans="1:17" x14ac:dyDescent="0.25">
      <c r="A7" s="66" t="s">
        <v>72</v>
      </c>
      <c r="B7" s="67">
        <v>119789</v>
      </c>
      <c r="C7" s="67">
        <v>162424</v>
      </c>
      <c r="D7" s="67">
        <f t="shared" si="0"/>
        <v>42635</v>
      </c>
    </row>
    <row r="8" spans="1:17" x14ac:dyDescent="0.25">
      <c r="A8" s="66" t="s">
        <v>97</v>
      </c>
      <c r="B8" s="67">
        <v>29691</v>
      </c>
      <c r="C8" s="67">
        <v>58055</v>
      </c>
      <c r="D8" s="67">
        <f t="shared" si="0"/>
        <v>28364</v>
      </c>
    </row>
    <row r="9" spans="1:17" x14ac:dyDescent="0.25">
      <c r="A9" s="66" t="s">
        <v>73</v>
      </c>
      <c r="B9" s="67">
        <v>14607</v>
      </c>
      <c r="C9" s="67">
        <v>32342</v>
      </c>
      <c r="D9" s="67">
        <f t="shared" si="0"/>
        <v>17735</v>
      </c>
    </row>
    <row r="10" spans="1:17" x14ac:dyDescent="0.25">
      <c r="A10" s="66" t="s">
        <v>74</v>
      </c>
      <c r="B10" s="67">
        <v>284</v>
      </c>
      <c r="C10" s="67">
        <v>506</v>
      </c>
      <c r="D10" s="67">
        <f t="shared" si="0"/>
        <v>222</v>
      </c>
    </row>
    <row r="11" spans="1:17" x14ac:dyDescent="0.25">
      <c r="A11" s="70" t="s">
        <v>75</v>
      </c>
      <c r="B11" s="71">
        <v>152362</v>
      </c>
      <c r="C11" s="71">
        <v>308071</v>
      </c>
      <c r="D11" s="71">
        <f t="shared" si="0"/>
        <v>155709</v>
      </c>
    </row>
    <row r="12" spans="1:17" x14ac:dyDescent="0.25">
      <c r="A12" s="66" t="s">
        <v>76</v>
      </c>
      <c r="B12" s="67">
        <v>170267</v>
      </c>
      <c r="C12" s="67">
        <v>296349</v>
      </c>
      <c r="D12" s="67">
        <f t="shared" si="0"/>
        <v>126082</v>
      </c>
    </row>
    <row r="13" spans="1:17" x14ac:dyDescent="0.25">
      <c r="A13" s="66" t="s">
        <v>77</v>
      </c>
      <c r="B13" s="67">
        <v>155107</v>
      </c>
      <c r="C13" s="67">
        <v>281285</v>
      </c>
      <c r="D13" s="67">
        <f t="shared" si="0"/>
        <v>126178</v>
      </c>
    </row>
    <row r="14" spans="1:17" x14ac:dyDescent="0.25">
      <c r="A14" s="66" t="s">
        <v>83</v>
      </c>
      <c r="B14" s="67"/>
      <c r="C14" s="67">
        <v>103506</v>
      </c>
      <c r="D14" s="67"/>
    </row>
    <row r="15" spans="1:17" x14ac:dyDescent="0.25">
      <c r="A15" s="70" t="s">
        <v>84</v>
      </c>
      <c r="B15" s="67"/>
      <c r="C15" s="67">
        <v>40366</v>
      </c>
      <c r="D15" s="67"/>
    </row>
    <row r="16" spans="1:17" x14ac:dyDescent="0.25">
      <c r="A16" s="68" t="s">
        <v>85</v>
      </c>
      <c r="B16" s="69">
        <v>290044</v>
      </c>
      <c r="C16" s="69">
        <v>545099</v>
      </c>
      <c r="D16" s="69">
        <f t="shared" si="0"/>
        <v>255055</v>
      </c>
    </row>
    <row r="17" spans="1:6" x14ac:dyDescent="0.25">
      <c r="A17" s="66" t="s">
        <v>86</v>
      </c>
      <c r="B17" s="67">
        <v>6739</v>
      </c>
      <c r="C17" s="67">
        <v>5749</v>
      </c>
      <c r="D17" s="67">
        <f t="shared" si="0"/>
        <v>-990</v>
      </c>
    </row>
    <row r="18" spans="1:6" x14ac:dyDescent="0.25">
      <c r="A18" s="66" t="s">
        <v>87</v>
      </c>
      <c r="B18" s="67">
        <v>262</v>
      </c>
      <c r="C18" s="67">
        <v>464</v>
      </c>
      <c r="D18" s="67">
        <f t="shared" si="0"/>
        <v>202</v>
      </c>
    </row>
    <row r="19" spans="1:6" x14ac:dyDescent="0.25">
      <c r="A19" s="70" t="s">
        <v>88</v>
      </c>
      <c r="B19" s="71">
        <v>28329</v>
      </c>
      <c r="C19" s="71">
        <v>26322</v>
      </c>
      <c r="D19" s="71">
        <f t="shared" si="0"/>
        <v>-2007</v>
      </c>
    </row>
    <row r="20" spans="1:6" x14ac:dyDescent="0.25">
      <c r="A20" s="66" t="s">
        <v>41</v>
      </c>
      <c r="B20" s="67">
        <v>120893</v>
      </c>
      <c r="C20" s="67">
        <v>165991</v>
      </c>
      <c r="D20" s="67">
        <f t="shared" si="0"/>
        <v>45098</v>
      </c>
    </row>
    <row r="21" spans="1:6" x14ac:dyDescent="0.25">
      <c r="A21" s="66" t="s">
        <v>42</v>
      </c>
      <c r="B21" s="67">
        <v>119252</v>
      </c>
      <c r="C21" s="67">
        <v>241502</v>
      </c>
      <c r="D21" s="67">
        <f t="shared" si="0"/>
        <v>122250</v>
      </c>
    </row>
    <row r="22" spans="1:6" x14ac:dyDescent="0.25">
      <c r="A22" s="66" t="s">
        <v>43</v>
      </c>
      <c r="B22" s="67">
        <v>30696</v>
      </c>
      <c r="C22" s="67">
        <v>61298</v>
      </c>
      <c r="D22" s="67">
        <f t="shared" si="0"/>
        <v>30602</v>
      </c>
    </row>
    <row r="23" spans="1:6" x14ac:dyDescent="0.25">
      <c r="A23" s="66" t="s">
        <v>44</v>
      </c>
      <c r="B23" s="67">
        <v>54533</v>
      </c>
      <c r="C23" s="67">
        <v>108843</v>
      </c>
      <c r="D23" s="67">
        <f t="shared" si="0"/>
        <v>54310</v>
      </c>
    </row>
    <row r="24" spans="1:6" x14ac:dyDescent="0.25">
      <c r="A24" s="68" t="s">
        <v>78</v>
      </c>
      <c r="B24" s="69">
        <v>128277</v>
      </c>
      <c r="C24" s="69">
        <v>244118</v>
      </c>
      <c r="D24" s="69">
        <f t="shared" si="0"/>
        <v>115841</v>
      </c>
    </row>
    <row r="25" spans="1:6" x14ac:dyDescent="0.25">
      <c r="A25" s="66" t="s">
        <v>79</v>
      </c>
      <c r="B25" s="67">
        <v>49189</v>
      </c>
      <c r="C25" s="67">
        <v>96119</v>
      </c>
      <c r="D25" s="67">
        <f t="shared" si="0"/>
        <v>46930</v>
      </c>
    </row>
    <row r="26" spans="1:6" x14ac:dyDescent="0.25">
      <c r="A26" s="66" t="s">
        <v>80</v>
      </c>
      <c r="B26" s="67">
        <v>129728</v>
      </c>
      <c r="C26" s="67">
        <v>195983</v>
      </c>
      <c r="D26" s="67">
        <f t="shared" si="0"/>
        <v>66255</v>
      </c>
    </row>
    <row r="27" spans="1:6" x14ac:dyDescent="0.25">
      <c r="A27" s="70" t="s">
        <v>81</v>
      </c>
      <c r="B27" s="71">
        <v>18131</v>
      </c>
      <c r="C27" s="71">
        <v>41413</v>
      </c>
      <c r="D27" s="71">
        <f t="shared" si="0"/>
        <v>23282</v>
      </c>
    </row>
    <row r="28" spans="1:6" x14ac:dyDescent="0.25">
      <c r="A28" s="64"/>
      <c r="B28" s="67"/>
      <c r="C28" s="67"/>
      <c r="D28" s="67"/>
    </row>
    <row r="29" spans="1:6" x14ac:dyDescent="0.25">
      <c r="A29" s="62" t="s">
        <v>82</v>
      </c>
      <c r="B29" s="72"/>
      <c r="C29" s="72"/>
      <c r="D29" s="72"/>
    </row>
    <row r="30" spans="1:6" x14ac:dyDescent="0.25">
      <c r="A30" s="64"/>
      <c r="B30" s="73" t="s">
        <v>66</v>
      </c>
      <c r="C30" s="73" t="s">
        <v>67</v>
      </c>
      <c r="D30" s="64" t="s">
        <v>68</v>
      </c>
      <c r="E30" s="64"/>
      <c r="F30" s="64"/>
    </row>
    <row r="31" spans="1:6" x14ac:dyDescent="0.25">
      <c r="A31" s="64" t="s">
        <v>69</v>
      </c>
      <c r="B31" s="74">
        <v>0.2227025</v>
      </c>
      <c r="C31" s="74">
        <v>0.41680430000000002</v>
      </c>
      <c r="D31" s="74">
        <f>C31-B31</f>
        <v>0.19410180000000002</v>
      </c>
      <c r="E31" s="74"/>
      <c r="F31" s="74"/>
    </row>
    <row r="32" spans="1:6" x14ac:dyDescent="0.25">
      <c r="A32" s="75" t="s">
        <v>70</v>
      </c>
      <c r="B32" s="76">
        <v>0.31275900000000001</v>
      </c>
      <c r="C32" s="76">
        <v>0.51216260000000002</v>
      </c>
      <c r="D32" s="76">
        <f t="shared" ref="D32:D54" si="1">C32-B32</f>
        <v>0.19940360000000001</v>
      </c>
      <c r="E32" s="74"/>
      <c r="F32" s="74"/>
    </row>
    <row r="33" spans="1:6" x14ac:dyDescent="0.25">
      <c r="A33" s="64" t="s">
        <v>71</v>
      </c>
      <c r="B33" s="74">
        <v>0.1184788</v>
      </c>
      <c r="C33" s="74">
        <v>0.25021369999999998</v>
      </c>
      <c r="D33" s="74">
        <f t="shared" si="1"/>
        <v>0.13173489999999999</v>
      </c>
      <c r="E33" s="74"/>
      <c r="F33" s="74"/>
    </row>
    <row r="34" spans="1:6" x14ac:dyDescent="0.25">
      <c r="A34" s="64" t="s">
        <v>72</v>
      </c>
      <c r="B34" s="74">
        <v>0.46185850000000001</v>
      </c>
      <c r="C34" s="74">
        <v>0.65963269999999996</v>
      </c>
      <c r="D34" s="74">
        <f t="shared" si="1"/>
        <v>0.19777419999999996</v>
      </c>
      <c r="E34" s="74"/>
      <c r="F34" s="74"/>
    </row>
    <row r="35" spans="1:6" x14ac:dyDescent="0.25">
      <c r="A35" s="64" t="s">
        <v>97</v>
      </c>
      <c r="B35" s="74">
        <v>0.25950040000000002</v>
      </c>
      <c r="C35" s="74">
        <v>0.48334460000000001</v>
      </c>
      <c r="D35" s="74">
        <f t="shared" si="1"/>
        <v>0.22384419999999999</v>
      </c>
      <c r="E35" s="74"/>
      <c r="F35" s="74"/>
    </row>
    <row r="36" spans="1:6" x14ac:dyDescent="0.25">
      <c r="A36" s="64" t="s">
        <v>73</v>
      </c>
      <c r="B36" s="74">
        <v>0.25612390000000002</v>
      </c>
      <c r="C36" s="74">
        <v>0.476269</v>
      </c>
      <c r="D36" s="74">
        <f t="shared" si="1"/>
        <v>0.22014509999999998</v>
      </c>
      <c r="E36" s="74"/>
      <c r="F36" s="74"/>
    </row>
    <row r="37" spans="1:6" x14ac:dyDescent="0.25">
      <c r="A37" s="64" t="s">
        <v>74</v>
      </c>
      <c r="B37" s="74">
        <v>0.22503960000000001</v>
      </c>
      <c r="C37" s="74">
        <v>0.42131560000000001</v>
      </c>
      <c r="D37" s="74">
        <f t="shared" si="1"/>
        <v>0.19627600000000001</v>
      </c>
      <c r="E37" s="74"/>
      <c r="F37" s="74"/>
    </row>
    <row r="38" spans="1:6" x14ac:dyDescent="0.25">
      <c r="A38" s="77" t="s">
        <v>75</v>
      </c>
      <c r="B38" s="78">
        <v>0.1569033</v>
      </c>
      <c r="C38" s="78">
        <v>0.3445318</v>
      </c>
      <c r="D38" s="78">
        <f t="shared" si="1"/>
        <v>0.1876285</v>
      </c>
      <c r="E38" s="74"/>
      <c r="F38" s="74"/>
    </row>
    <row r="39" spans="1:6" x14ac:dyDescent="0.25">
      <c r="A39" s="64" t="s">
        <v>76</v>
      </c>
      <c r="B39" s="74">
        <v>0.22708139999999999</v>
      </c>
      <c r="C39" s="74">
        <v>0.41733179999999998</v>
      </c>
      <c r="D39" s="74">
        <f t="shared" si="1"/>
        <v>0.19025039999999999</v>
      </c>
      <c r="E39" s="74"/>
      <c r="F39" s="74"/>
    </row>
    <row r="40" spans="1:6" x14ac:dyDescent="0.25">
      <c r="A40" s="64" t="s">
        <v>77</v>
      </c>
      <c r="B40" s="74">
        <v>0.2180861</v>
      </c>
      <c r="C40" s="74">
        <v>0.4162498</v>
      </c>
      <c r="D40" s="74">
        <f t="shared" si="1"/>
        <v>0.1981637</v>
      </c>
      <c r="E40" s="74"/>
      <c r="F40" s="74"/>
    </row>
    <row r="41" spans="1:6" x14ac:dyDescent="0.25">
      <c r="A41" s="66" t="s">
        <v>83</v>
      </c>
      <c r="B41" s="74"/>
      <c r="C41" s="74">
        <v>0.57899999999999996</v>
      </c>
      <c r="D41" s="74"/>
      <c r="E41" s="74"/>
      <c r="F41" s="74"/>
    </row>
    <row r="42" spans="1:6" x14ac:dyDescent="0.25">
      <c r="A42" s="70" t="s">
        <v>84</v>
      </c>
      <c r="B42" s="74"/>
      <c r="C42" s="74">
        <v>0.439</v>
      </c>
      <c r="D42" s="74"/>
      <c r="E42" s="74"/>
      <c r="F42" s="74"/>
    </row>
    <row r="43" spans="1:6" x14ac:dyDescent="0.25">
      <c r="A43" s="68" t="s">
        <v>85</v>
      </c>
      <c r="B43" s="76">
        <v>0.20840910000000001</v>
      </c>
      <c r="C43" s="76">
        <v>0.40569490000000002</v>
      </c>
      <c r="D43" s="76">
        <f t="shared" si="1"/>
        <v>0.19728580000000001</v>
      </c>
      <c r="E43" s="74"/>
      <c r="F43" s="74"/>
    </row>
    <row r="44" spans="1:6" x14ac:dyDescent="0.25">
      <c r="A44" s="66" t="s">
        <v>86</v>
      </c>
      <c r="B44" s="74">
        <v>0.2817308</v>
      </c>
      <c r="C44" s="74">
        <v>0.62272530000000004</v>
      </c>
      <c r="D44" s="74">
        <f t="shared" si="1"/>
        <v>0.34099450000000003</v>
      </c>
      <c r="E44" s="74"/>
      <c r="F44" s="74"/>
    </row>
    <row r="45" spans="1:6" x14ac:dyDescent="0.25">
      <c r="A45" s="66" t="s">
        <v>87</v>
      </c>
      <c r="B45" s="74">
        <v>0.72576180000000001</v>
      </c>
      <c r="C45" s="74">
        <v>1</v>
      </c>
      <c r="D45" s="74">
        <f t="shared" si="1"/>
        <v>0.27423819999999999</v>
      </c>
      <c r="E45" s="74"/>
      <c r="F45" s="74"/>
    </row>
    <row r="46" spans="1:6" x14ac:dyDescent="0.25">
      <c r="A46" s="70" t="s">
        <v>88</v>
      </c>
      <c r="B46" s="78">
        <v>0.6289882</v>
      </c>
      <c r="C46" s="78">
        <v>0.79836209999999996</v>
      </c>
      <c r="D46" s="78">
        <f t="shared" si="1"/>
        <v>0.16937389999999997</v>
      </c>
      <c r="E46" s="74"/>
      <c r="F46" s="74"/>
    </row>
    <row r="47" spans="1:6" x14ac:dyDescent="0.25">
      <c r="A47" s="64" t="s">
        <v>41</v>
      </c>
      <c r="B47" s="74">
        <v>0.35420400000000002</v>
      </c>
      <c r="C47" s="74">
        <v>0.53254990000000002</v>
      </c>
      <c r="D47" s="74">
        <f t="shared" si="1"/>
        <v>0.1783459</v>
      </c>
      <c r="E47" s="74"/>
      <c r="F47" s="74"/>
    </row>
    <row r="48" spans="1:6" x14ac:dyDescent="0.25">
      <c r="A48" s="64" t="s">
        <v>42</v>
      </c>
      <c r="B48" s="74">
        <v>0.18602630000000001</v>
      </c>
      <c r="C48" s="74">
        <v>0.39224550000000002</v>
      </c>
      <c r="D48" s="74">
        <f t="shared" si="1"/>
        <v>0.20621920000000002</v>
      </c>
      <c r="E48" s="74"/>
      <c r="F48" s="74"/>
    </row>
    <row r="49" spans="1:6" x14ac:dyDescent="0.25">
      <c r="A49" s="64" t="s">
        <v>43</v>
      </c>
      <c r="B49" s="74">
        <v>0.17812649999999999</v>
      </c>
      <c r="C49" s="74">
        <v>0.37726019999999999</v>
      </c>
      <c r="D49" s="74">
        <f t="shared" si="1"/>
        <v>0.1991337</v>
      </c>
      <c r="E49" s="74"/>
      <c r="F49" s="74"/>
    </row>
    <row r="50" spans="1:6" x14ac:dyDescent="0.25">
      <c r="A50" s="64" t="s">
        <v>44</v>
      </c>
      <c r="B50" s="74">
        <v>0.1780146</v>
      </c>
      <c r="C50" s="74">
        <v>0.36771280000000001</v>
      </c>
      <c r="D50" s="74">
        <f t="shared" si="1"/>
        <v>0.18969820000000001</v>
      </c>
      <c r="E50" s="74"/>
      <c r="F50" s="74"/>
    </row>
    <row r="51" spans="1:6" x14ac:dyDescent="0.25">
      <c r="A51" s="75" t="s">
        <v>78</v>
      </c>
      <c r="B51" s="76">
        <v>0.19730490000000001</v>
      </c>
      <c r="C51" s="76">
        <v>0.40774470000000002</v>
      </c>
      <c r="D51" s="76">
        <f t="shared" si="1"/>
        <v>0.21043980000000001</v>
      </c>
      <c r="E51" s="74"/>
      <c r="F51" s="74"/>
    </row>
    <row r="52" spans="1:6" x14ac:dyDescent="0.25">
      <c r="A52" s="64" t="s">
        <v>79</v>
      </c>
      <c r="B52" s="74">
        <v>0.17732600000000001</v>
      </c>
      <c r="C52" s="74">
        <v>0.38288630000000001</v>
      </c>
      <c r="D52" s="74">
        <f t="shared" si="1"/>
        <v>0.2055603</v>
      </c>
      <c r="E52" s="74"/>
      <c r="F52" s="74"/>
    </row>
    <row r="53" spans="1:6" x14ac:dyDescent="0.25">
      <c r="A53" s="64" t="s">
        <v>80</v>
      </c>
      <c r="B53" s="74">
        <v>0.27625739999999999</v>
      </c>
      <c r="C53" s="74">
        <v>0.4365908</v>
      </c>
      <c r="D53" s="74">
        <f t="shared" si="1"/>
        <v>0.16033340000000001</v>
      </c>
      <c r="E53" s="74"/>
      <c r="F53" s="74"/>
    </row>
    <row r="54" spans="1:6" x14ac:dyDescent="0.25">
      <c r="A54" s="77" t="s">
        <v>81</v>
      </c>
      <c r="B54" s="78">
        <v>0.2848502</v>
      </c>
      <c r="C54" s="78">
        <v>0.47499049999999998</v>
      </c>
      <c r="D54" s="78">
        <f t="shared" si="1"/>
        <v>0.19014029999999998</v>
      </c>
      <c r="E54" s="74"/>
      <c r="F54" s="74"/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747B03-3AFB-064F-8C51-71A15E1412B2}">
  <dimension ref="A1:A11"/>
  <sheetViews>
    <sheetView workbookViewId="0"/>
  </sheetViews>
  <sheetFormatPr defaultColWidth="9.140625" defaultRowHeight="30" customHeight="1" x14ac:dyDescent="0.25"/>
  <cols>
    <col min="1" max="1" width="124.42578125" style="80" customWidth="1"/>
    <col min="2" max="16384" width="9.140625" style="80"/>
  </cols>
  <sheetData>
    <row r="1" spans="1:1" ht="30" customHeight="1" x14ac:dyDescent="0.25">
      <c r="A1" s="86" t="s">
        <v>96</v>
      </c>
    </row>
    <row r="2" spans="1:1" ht="30" customHeight="1" x14ac:dyDescent="0.25">
      <c r="A2" s="83" t="s">
        <v>95</v>
      </c>
    </row>
    <row r="3" spans="1:1" ht="30" customHeight="1" x14ac:dyDescent="0.25">
      <c r="A3" s="85" t="s">
        <v>94</v>
      </c>
    </row>
    <row r="4" spans="1:1" ht="57.75" customHeight="1" x14ac:dyDescent="0.25">
      <c r="A4" s="83" t="s">
        <v>93</v>
      </c>
    </row>
    <row r="5" spans="1:1" ht="30" customHeight="1" x14ac:dyDescent="0.25">
      <c r="A5" s="83" t="s">
        <v>92</v>
      </c>
    </row>
    <row r="6" spans="1:1" ht="30" customHeight="1" x14ac:dyDescent="0.25">
      <c r="A6" s="84" t="s">
        <v>91</v>
      </c>
    </row>
    <row r="7" spans="1:1" ht="35.25" customHeight="1" x14ac:dyDescent="0.25">
      <c r="A7" s="83" t="s">
        <v>90</v>
      </c>
    </row>
    <row r="10" spans="1:1" ht="30" customHeight="1" x14ac:dyDescent="0.25">
      <c r="A10" s="82"/>
    </row>
    <row r="11" spans="1:1" ht="30" customHeight="1" x14ac:dyDescent="0.25">
      <c r="A11" s="81" t="s">
        <v>89</v>
      </c>
    </row>
  </sheetData>
  <hyperlinks>
    <hyperlink ref="A3" r:id="rId1" xr:uid="{679363F3-A621-DB47-964E-22737EDDDD23}"/>
    <hyperlink ref="A6" r:id="rId2" xr:uid="{E8FA834F-C0B4-3D4C-B583-82BA071B6B54}"/>
  </hyperlinks>
  <pageMargins left="0.7" right="0.7" top="0.75" bottom="0.75" header="0.3" footer="0.3"/>
  <pageSetup orientation="portrait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School Demographics</vt:lpstr>
      <vt:lpstr>District Level Analysis</vt:lpstr>
      <vt:lpstr>Student Demographics</vt:lpstr>
      <vt:lpstr>Data Sources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Karissa Yee Findley</dc:creator>
  <cp:keywords/>
  <dc:description/>
  <cp:lastModifiedBy>JDW</cp:lastModifiedBy>
  <cp:revision/>
  <dcterms:created xsi:type="dcterms:W3CDTF">2017-07-12T04:23:28Z</dcterms:created>
  <dcterms:modified xsi:type="dcterms:W3CDTF">2024-01-18T20:09:08Z</dcterms:modified>
  <cp:category/>
  <cp:contentStatus/>
</cp:coreProperties>
</file>