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95D0E07-1C2A-4558-99A9-C9F5C24D813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0" i="3" l="1"/>
  <c r="G57" i="3" s="1"/>
  <c r="B60" i="3"/>
  <c r="D54" i="4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G59" i="3"/>
  <c r="C59" i="3"/>
  <c r="G58" i="3"/>
  <c r="C58" i="3"/>
  <c r="C57" i="3"/>
  <c r="G56" i="3"/>
  <c r="C56" i="3"/>
  <c r="G55" i="3"/>
  <c r="C55" i="3"/>
  <c r="F50" i="3"/>
  <c r="G48" i="3" s="1"/>
  <c r="B50" i="3"/>
  <c r="C48" i="3" s="1"/>
  <c r="C49" i="3"/>
  <c r="F40" i="3"/>
  <c r="G38" i="3" s="1"/>
  <c r="B40" i="3"/>
  <c r="C36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C11" i="3"/>
  <c r="E186" i="2"/>
  <c r="E189" i="2" s="1"/>
  <c r="E192" i="2"/>
  <c r="D186" i="2"/>
  <c r="D189" i="2" s="1"/>
  <c r="D192" i="2"/>
  <c r="C186" i="2"/>
  <c r="C192" i="2" s="1"/>
  <c r="B186" i="2"/>
  <c r="B192" i="2" s="1"/>
  <c r="E191" i="2"/>
  <c r="C191" i="2"/>
  <c r="E190" i="2"/>
  <c r="D190" i="2"/>
  <c r="C190" i="2"/>
  <c r="C189" i="2"/>
  <c r="E188" i="2"/>
  <c r="C188" i="2"/>
  <c r="F181" i="2"/>
  <c r="F186" i="2" s="1"/>
  <c r="F182" i="2"/>
  <c r="F183" i="2"/>
  <c r="F184" i="2"/>
  <c r="F185" i="2"/>
  <c r="E173" i="2"/>
  <c r="E179" i="2" s="1"/>
  <c r="D173" i="2"/>
  <c r="D177" i="2" s="1"/>
  <c r="C173" i="2"/>
  <c r="C178" i="2" s="1"/>
  <c r="C179" i="2"/>
  <c r="B173" i="2"/>
  <c r="B178" i="2" s="1"/>
  <c r="B179" i="2"/>
  <c r="E178" i="2"/>
  <c r="D178" i="2"/>
  <c r="E177" i="2"/>
  <c r="C177" i="2"/>
  <c r="C176" i="2"/>
  <c r="B176" i="2"/>
  <c r="E175" i="2"/>
  <c r="D175" i="2"/>
  <c r="F168" i="2"/>
  <c r="F173" i="2" s="1"/>
  <c r="F169" i="2"/>
  <c r="F170" i="2"/>
  <c r="F171" i="2"/>
  <c r="F172" i="2"/>
  <c r="E158" i="2"/>
  <c r="E161" i="2" s="1"/>
  <c r="E164" i="2"/>
  <c r="D158" i="2"/>
  <c r="D161" i="2" s="1"/>
  <c r="D164" i="2"/>
  <c r="C158" i="2"/>
  <c r="C164" i="2" s="1"/>
  <c r="B158" i="2"/>
  <c r="B164" i="2" s="1"/>
  <c r="E163" i="2"/>
  <c r="C163" i="2"/>
  <c r="E162" i="2"/>
  <c r="D162" i="2"/>
  <c r="C162" i="2"/>
  <c r="B162" i="2"/>
  <c r="C161" i="2"/>
  <c r="E160" i="2"/>
  <c r="C160" i="2"/>
  <c r="F153" i="2"/>
  <c r="F158" i="2" s="1"/>
  <c r="F154" i="2"/>
  <c r="F155" i="2"/>
  <c r="F156" i="2"/>
  <c r="F157" i="2"/>
  <c r="E130" i="2"/>
  <c r="E134" i="2" s="1"/>
  <c r="D130" i="2"/>
  <c r="D134" i="2" s="1"/>
  <c r="C130" i="2"/>
  <c r="C135" i="2" s="1"/>
  <c r="C136" i="2"/>
  <c r="B130" i="2"/>
  <c r="B135" i="2" s="1"/>
  <c r="B136" i="2"/>
  <c r="E135" i="2"/>
  <c r="D135" i="2"/>
  <c r="C134" i="2"/>
  <c r="C133" i="2"/>
  <c r="B133" i="2"/>
  <c r="E132" i="2"/>
  <c r="D132" i="2"/>
  <c r="F125" i="2"/>
  <c r="F130" i="2" s="1"/>
  <c r="F126" i="2"/>
  <c r="F127" i="2"/>
  <c r="F128" i="2"/>
  <c r="F129" i="2"/>
  <c r="E102" i="2"/>
  <c r="E105" i="2" s="1"/>
  <c r="E108" i="2"/>
  <c r="D102" i="2"/>
  <c r="D105" i="2" s="1"/>
  <c r="D108" i="2"/>
  <c r="C102" i="2"/>
  <c r="C108" i="2" s="1"/>
  <c r="B102" i="2"/>
  <c r="B108" i="2" s="1"/>
  <c r="E107" i="2"/>
  <c r="C107" i="2"/>
  <c r="E106" i="2"/>
  <c r="D106" i="2"/>
  <c r="C106" i="2"/>
  <c r="B106" i="2"/>
  <c r="C105" i="2"/>
  <c r="E104" i="2"/>
  <c r="C104" i="2"/>
  <c r="F97" i="2"/>
  <c r="F102" i="2" s="1"/>
  <c r="F98" i="2"/>
  <c r="F99" i="2"/>
  <c r="F100" i="2"/>
  <c r="F101" i="2"/>
  <c r="E73" i="2"/>
  <c r="E77" i="2" s="1"/>
  <c r="D73" i="2"/>
  <c r="D77" i="2" s="1"/>
  <c r="C73" i="2"/>
  <c r="C78" i="2" s="1"/>
  <c r="C79" i="2"/>
  <c r="B73" i="2"/>
  <c r="B78" i="2" s="1"/>
  <c r="B79" i="2"/>
  <c r="E78" i="2"/>
  <c r="C77" i="2"/>
  <c r="C76" i="2"/>
  <c r="B76" i="2"/>
  <c r="E75" i="2"/>
  <c r="F68" i="2"/>
  <c r="F73" i="2" s="1"/>
  <c r="F69" i="2"/>
  <c r="F70" i="2"/>
  <c r="F71" i="2"/>
  <c r="F72" i="2"/>
  <c r="C60" i="2"/>
  <c r="C65" i="2" s="1"/>
  <c r="C62" i="2"/>
  <c r="C20" i="2"/>
  <c r="C32" i="2" s="1"/>
  <c r="C36" i="2"/>
  <c r="B20" i="2"/>
  <c r="B36" i="2" s="1"/>
  <c r="B35" i="2"/>
  <c r="B34" i="2"/>
  <c r="C33" i="2"/>
  <c r="D33" i="2" s="1"/>
  <c r="B33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51" i="2"/>
  <c r="C145" i="2"/>
  <c r="C149" i="2" s="1"/>
  <c r="B145" i="2"/>
  <c r="B150" i="2" s="1"/>
  <c r="B151" i="2"/>
  <c r="E150" i="2"/>
  <c r="D150" i="2"/>
  <c r="C150" i="2"/>
  <c r="E149" i="2"/>
  <c r="D149" i="2"/>
  <c r="B149" i="2"/>
  <c r="E148" i="2"/>
  <c r="D148" i="2"/>
  <c r="B148" i="2"/>
  <c r="E147" i="2"/>
  <c r="D147" i="2"/>
  <c r="C147" i="2"/>
  <c r="F140" i="2"/>
  <c r="F141" i="2"/>
  <c r="F145" i="2" s="1"/>
  <c r="F142" i="2"/>
  <c r="F143" i="2"/>
  <c r="F144" i="2"/>
  <c r="E123" i="2"/>
  <c r="C123" i="2"/>
  <c r="E122" i="2"/>
  <c r="E121" i="2"/>
  <c r="D121" i="2"/>
  <c r="E120" i="2"/>
  <c r="C120" i="2"/>
  <c r="E119" i="2"/>
  <c r="F112" i="2"/>
  <c r="F113" i="2"/>
  <c r="F117" i="2" s="1"/>
  <c r="F114" i="2"/>
  <c r="F115" i="2"/>
  <c r="F116" i="2"/>
  <c r="E88" i="2"/>
  <c r="E91" i="2" s="1"/>
  <c r="D88" i="2"/>
  <c r="D94" i="2" s="1"/>
  <c r="C88" i="2"/>
  <c r="C91" i="2" s="1"/>
  <c r="C94" i="2"/>
  <c r="B88" i="2"/>
  <c r="B92" i="2" s="1"/>
  <c r="B94" i="2"/>
  <c r="C93" i="2"/>
  <c r="B93" i="2"/>
  <c r="C92" i="2"/>
  <c r="B91" i="2"/>
  <c r="C90" i="2"/>
  <c r="B90" i="2"/>
  <c r="F83" i="2"/>
  <c r="F88" i="2" s="1"/>
  <c r="F84" i="2"/>
  <c r="F85" i="2"/>
  <c r="F86" i="2"/>
  <c r="F87" i="2"/>
  <c r="E60" i="2"/>
  <c r="E66" i="2"/>
  <c r="D60" i="2"/>
  <c r="D64" i="2" s="1"/>
  <c r="B60" i="2"/>
  <c r="B62" i="2" s="1"/>
  <c r="B66" i="2"/>
  <c r="E65" i="2"/>
  <c r="D65" i="2"/>
  <c r="E64" i="2"/>
  <c r="C64" i="2"/>
  <c r="B64" i="2"/>
  <c r="E63" i="2"/>
  <c r="C63" i="2"/>
  <c r="B63" i="2"/>
  <c r="E62" i="2"/>
  <c r="D62" i="2"/>
  <c r="F55" i="2"/>
  <c r="F56" i="2"/>
  <c r="F60" i="2" s="1"/>
  <c r="F57" i="2"/>
  <c r="F58" i="2"/>
  <c r="F59" i="2"/>
  <c r="G45" i="3" l="1"/>
  <c r="C45" i="3"/>
  <c r="G35" i="3"/>
  <c r="C12" i="3"/>
  <c r="C46" i="3"/>
  <c r="G12" i="3"/>
  <c r="G26" i="3"/>
  <c r="G36" i="3"/>
  <c r="G46" i="3"/>
  <c r="C13" i="3"/>
  <c r="C27" i="3"/>
  <c r="C37" i="3"/>
  <c r="C47" i="3"/>
  <c r="G13" i="3"/>
  <c r="G27" i="3"/>
  <c r="G37" i="3"/>
  <c r="G47" i="3"/>
  <c r="C25" i="3"/>
  <c r="G11" i="3"/>
  <c r="C26" i="3"/>
  <c r="C38" i="3"/>
  <c r="G49" i="3"/>
  <c r="C35" i="3"/>
  <c r="G25" i="3"/>
  <c r="D36" i="2"/>
  <c r="D75" i="2"/>
  <c r="D78" i="2"/>
  <c r="B190" i="2"/>
  <c r="D92" i="2"/>
  <c r="E94" i="2"/>
  <c r="B120" i="2"/>
  <c r="B123" i="2"/>
  <c r="D123" i="2"/>
  <c r="D63" i="2"/>
  <c r="C66" i="2"/>
  <c r="C148" i="2"/>
  <c r="D76" i="2"/>
  <c r="B104" i="2"/>
  <c r="B107" i="2"/>
  <c r="D133" i="2"/>
  <c r="B160" i="2"/>
  <c r="B163" i="2"/>
  <c r="D176" i="2"/>
  <c r="B188" i="2"/>
  <c r="B191" i="2"/>
  <c r="D120" i="2"/>
  <c r="D66" i="2"/>
  <c r="D90" i="2"/>
  <c r="D93" i="2"/>
  <c r="B121" i="2"/>
  <c r="C151" i="2"/>
  <c r="C34" i="2"/>
  <c r="D34" i="2" s="1"/>
  <c r="E76" i="2"/>
  <c r="E133" i="2"/>
  <c r="E176" i="2"/>
  <c r="E92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D20" i="2"/>
  <c r="C35" i="2"/>
  <c r="D35" i="2" s="1"/>
  <c r="E79" i="2"/>
  <c r="B105" i="2"/>
  <c r="E136" i="2"/>
  <c r="B161" i="2"/>
  <c r="B189" i="2"/>
  <c r="B119" i="2"/>
  <c r="B65" i="2"/>
  <c r="C119" i="2"/>
  <c r="B32" i="2"/>
  <c r="D32" i="2" s="1"/>
  <c r="B75" i="2"/>
  <c r="B132" i="2"/>
  <c r="B175" i="2"/>
  <c r="D91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<sst xmlns="http://schemas.openxmlformats.org/spreadsheetml/2006/main" count="399" uniqueCount="98">
  <si>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Louisiana</t>
  </si>
  <si>
    <t>Chronic Absence Levels Across Louisiana Schools SY 17-18 Compared to SY 21-22</t>
  </si>
  <si>
    <t>Chronic Absence Levels Across Louisiana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</si>
  <si>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</si>
  <si>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</si>
  <si>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</si>
  <si>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</si>
  <si>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</si>
  <si>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</si>
  <si>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</si>
  <si>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</si>
  <si>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</si>
  <si>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</si>
  <si>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</si>
  <si>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</si>
  <si>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</si>
  <si>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 xml:space="preserve">SY 17-18 Chronic Absence Levels Across Louisiana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</si>
  <si>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</si>
  <si>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</si>
  <si>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</si>
  <si>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</si>
  <si>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</si>
  <si>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</si>
  <si>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</si>
  <si>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</si>
  <si>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</si>
  <si>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Louisiana Schools by Grades Served </t>
  </si>
  <si>
    <t>SY 17-18  Chronic Absence Levels Across Louisiana Schools by School Type</t>
  </si>
  <si>
    <t>Regular</t>
  </si>
  <si>
    <t>Special Ed</t>
  </si>
  <si>
    <t>Vocational</t>
  </si>
  <si>
    <t>Alternative</t>
  </si>
  <si>
    <t>SY 21-22  Chronic Absence Levels Across Louisiana Schools by School Type</t>
  </si>
  <si>
    <t xml:space="preserve">SY 17-18 Chronic Absence Levels Across Louisiana Schools by Concentration of Poverty </t>
  </si>
  <si>
    <t>&gt;=75%</t>
  </si>
  <si>
    <t>50-74%</t>
  </si>
  <si>
    <t>25-49%</t>
  </si>
  <si>
    <t>0-24%</t>
  </si>
  <si>
    <t xml:space="preserve">SY 21-22 Chronic Absence Levels Across Louisiana Schools by Concentration of Poverty </t>
  </si>
  <si>
    <t xml:space="preserve">SY 17-18 Chronic Absence Levels Across Louisiana Schools by Locale </t>
  </si>
  <si>
    <t>City</t>
  </si>
  <si>
    <t>Suburb</t>
  </si>
  <si>
    <t>Town</t>
  </si>
  <si>
    <t>Rural</t>
  </si>
  <si>
    <t xml:space="preserve">SY 21-22 Chronic Absence Levels Across Louisiana Schools by Locale </t>
  </si>
  <si>
    <t>SY 17-18 School Chronic Absence Levels Across Louisiana Schools by Non-White Student Composition</t>
  </si>
  <si>
    <t>SY 21-22 School Chronic Absence Levels by Across Louisiana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</si>
  <si>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</si>
  <si>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</si>
  <si>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</si>
  <si>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</si>
  <si>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</si>
  <si>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</si>
  <si>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</si>
  <si>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</si>
  <si>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</si>
  <si>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</si>
  <si>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</si>
  <si>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</si>
  <si>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</si>
  <si>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</si>
  <si>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</si>
  <si>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</si>
  <si>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</si>
  <si>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</si>
  <si>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</si>
  <si>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</si>
  <si>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</si>
  <si>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</si>
  <si>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</si>
  <si>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</si>
  <si>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</si>
  <si>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</si>
  <si>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</si>
  <si>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</si>
  <si>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</si>
  <si>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</si>
  <si>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</si>
  <si>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</si>
  <si>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</si>
  <si>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 xml:space="preserve">Levels of Extreme Chronic Absence Across the State, by Concentration of Poverty </t>
  </si>
  <si>
    <t>Please note that not all categories will equal 100% of districts. Some districts may not have data available by poverty concentration and are therefore not included in district counts below. 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</si>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</sst>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0.12976022566995768</c:v>
                </c:pt>
                <c:pt idx="1">
                  <c:v>0.17488789237668162</c:v>
                </c:pt>
                <c:pt idx="2">
                  <c:v>0.3371212121212121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0.13681241184767279</c:v>
                </c:pt>
                <c:pt idx="1">
                  <c:v>0.17488789237668162</c:v>
                </c:pt>
                <c:pt idx="2">
                  <c:v>0.21590909090909091</c:v>
                </c:pt>
                <c:pt idx="3">
                  <c:v>0.10185185185185185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0.28490832157968971</c:v>
                </c:pt>
                <c:pt idx="1">
                  <c:v>0.33183856502242154</c:v>
                </c:pt>
                <c:pt idx="2">
                  <c:v>0.21590909090909091</c:v>
                </c:pt>
                <c:pt idx="3">
                  <c:v>0.21296296296296297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0.22708039492242596</c:v>
                </c:pt>
                <c:pt idx="1">
                  <c:v>0.18834080717488788</c:v>
                </c:pt>
                <c:pt idx="2">
                  <c:v>0.14393939393939395</c:v>
                </c:pt>
                <c:pt idx="3">
                  <c:v>0.29629629629629628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0.22143864598025387</c:v>
                </c:pt>
                <c:pt idx="1">
                  <c:v>0.13004484304932734</c:v>
                </c:pt>
                <c:pt idx="2">
                  <c:v>8.7121212121212127E-2</c:v>
                </c:pt>
                <c:pt idx="3">
                  <c:v>0.24074074074074073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0.17615176151761516</c:v>
                </c:pt>
                <c:pt idx="1">
                  <c:v>4.7761194029850747E-2</c:v>
                </c:pt>
                <c:pt idx="2">
                  <c:v>0.107981220657277</c:v>
                </c:pt>
                <c:pt idx="3">
                  <c:v>4.9411764705882349E-2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0.17073170731707318</c:v>
                </c:pt>
                <c:pt idx="1">
                  <c:v>0.11343283582089553</c:v>
                </c:pt>
                <c:pt idx="2">
                  <c:v>0.19248826291079812</c:v>
                </c:pt>
                <c:pt idx="3">
                  <c:v>0.19058823529411764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0.34417344173441733</c:v>
                </c:pt>
                <c:pt idx="1">
                  <c:v>0.44477611940298506</c:v>
                </c:pt>
                <c:pt idx="2">
                  <c:v>0.49765258215962443</c:v>
                </c:pt>
                <c:pt idx="3">
                  <c:v>0.51764705882352946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0.14363143631436315</c:v>
                </c:pt>
                <c:pt idx="1">
                  <c:v>0.27164179104477609</c:v>
                </c:pt>
                <c:pt idx="2">
                  <c:v>0.15492957746478872</c:v>
                </c:pt>
                <c:pt idx="3">
                  <c:v>0.20470588235294118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0.16531165311653118</c:v>
                </c:pt>
                <c:pt idx="1">
                  <c:v>0.12238805970149254</c:v>
                </c:pt>
                <c:pt idx="2">
                  <c:v>4.6948356807511735E-2</c:v>
                </c:pt>
                <c:pt idx="3">
                  <c:v>3.7647058823529408E-2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Louisiana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0.32172131147540983</c:v>
                </c:pt>
                <c:pt idx="1">
                  <c:v>0.12544802867383512</c:v>
                </c:pt>
                <c:pt idx="2">
                  <c:v>0.10493827160493827</c:v>
                </c:pt>
                <c:pt idx="3">
                  <c:v>4.6948356807511735E-2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0.23155737704918034</c:v>
                </c:pt>
                <c:pt idx="1">
                  <c:v>0.15053763440860216</c:v>
                </c:pt>
                <c:pt idx="2">
                  <c:v>9.8765432098765427E-2</c:v>
                </c:pt>
                <c:pt idx="3">
                  <c:v>7.9812206572769953E-2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0.26639344262295084</c:v>
                </c:pt>
                <c:pt idx="1">
                  <c:v>0.34408602150537637</c:v>
                </c:pt>
                <c:pt idx="2">
                  <c:v>0.24691358024691357</c:v>
                </c:pt>
                <c:pt idx="3">
                  <c:v>0.23474178403755869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9.6311475409836061E-2</c:v>
                </c:pt>
                <c:pt idx="1">
                  <c:v>0.22222222222222221</c:v>
                </c:pt>
                <c:pt idx="2">
                  <c:v>0.29938271604938271</c:v>
                </c:pt>
                <c:pt idx="3">
                  <c:v>0.31455399061032863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8.4016393442622947E-2</c:v>
                </c:pt>
                <c:pt idx="1">
                  <c:v>0.15770609318996415</c:v>
                </c:pt>
                <c:pt idx="2">
                  <c:v>0.25</c:v>
                </c:pt>
                <c:pt idx="3">
                  <c:v>0.323943661971831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Louisiana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0.1728395061728395</c:v>
                </c:pt>
                <c:pt idx="1">
                  <c:v>8.9605734767025089E-2</c:v>
                </c:pt>
                <c:pt idx="2">
                  <c:v>4.0498442367601244E-2</c:v>
                </c:pt>
                <c:pt idx="3">
                  <c:v>1.171875E-2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0.19958847736625515</c:v>
                </c:pt>
                <c:pt idx="1">
                  <c:v>0.13978494623655913</c:v>
                </c:pt>
                <c:pt idx="2">
                  <c:v>0.14641744548286603</c:v>
                </c:pt>
                <c:pt idx="3">
                  <c:v>0.15625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0.41769547325102879</c:v>
                </c:pt>
                <c:pt idx="1">
                  <c:v>0.50896057347670254</c:v>
                </c:pt>
                <c:pt idx="2">
                  <c:v>0.4174454828660436</c:v>
                </c:pt>
                <c:pt idx="3">
                  <c:v>0.48046875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0.13786008230452676</c:v>
                </c:pt>
                <c:pt idx="1">
                  <c:v>0.16487455197132617</c:v>
                </c:pt>
                <c:pt idx="2">
                  <c:v>0.24299065420560748</c:v>
                </c:pt>
                <c:pt idx="3">
                  <c:v>0.28515625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7.2016460905349799E-2</c:v>
                </c:pt>
                <c:pt idx="1">
                  <c:v>9.6774193548387094E-2</c:v>
                </c:pt>
                <c:pt idx="2">
                  <c:v>0.15264797507788161</c:v>
                </c:pt>
                <c:pt idx="3">
                  <c:v>6.640625E-2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EE4-4C90-9A40-B2B367C89D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EE4-4C90-9A40-B2B367C89D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EE4-4C90-9A40-B2B367C89D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EE4-4C90-9A40-B2B367C89D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EE4-4C90-9A40-B2B367C89D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EE4-4C90-9A40-B2B367C89DA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EE4-4C90-9A40-B2B367C89DA3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E4-4C90-9A40-B2B367C89DA3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E4-4C90-9A40-B2B367C89DA3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E4-4C90-9A40-B2B367C89D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868</c:v>
                </c:pt>
                <c:pt idx="1">
                  <c:v>610</c:v>
                </c:pt>
                <c:pt idx="2">
                  <c:v>69432</c:v>
                </c:pt>
                <c:pt idx="3">
                  <c:v>11323</c:v>
                </c:pt>
                <c:pt idx="4">
                  <c:v>4102</c:v>
                </c:pt>
                <c:pt idx="5">
                  <c:v>84</c:v>
                </c:pt>
                <c:pt idx="6">
                  <c:v>38732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E4-4C90-9A40-B2B367C89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0.18090062111801242</c:v>
                </c:pt>
                <c:pt idx="1">
                  <c:v>0.375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0.15450310559006211</c:v>
                </c:pt>
                <c:pt idx="1">
                  <c:v>0.375</c:v>
                </c:pt>
                <c:pt idx="2">
                  <c:v>0.33333333333333331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0.27562111801242234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0.21040372670807453</c:v>
                </c:pt>
                <c:pt idx="1">
                  <c:v>0</c:v>
                </c:pt>
                <c:pt idx="2">
                  <c:v>0.33333333333333331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0.17857142857142858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0.30810810810810813</c:v>
                </c:pt>
                <c:pt idx="1">
                  <c:v>0.21818181818181817</c:v>
                </c:pt>
                <c:pt idx="2">
                  <c:v>0.1233140655105973</c:v>
                </c:pt>
                <c:pt idx="3">
                  <c:v>6.9306930693069313E-2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0.31351351351351353</c:v>
                </c:pt>
                <c:pt idx="1">
                  <c:v>0.15151515151515152</c:v>
                </c:pt>
                <c:pt idx="2">
                  <c:v>0.11753371868978806</c:v>
                </c:pt>
                <c:pt idx="3">
                  <c:v>8.9108910891089105E-2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0.21081081081081082</c:v>
                </c:pt>
                <c:pt idx="1">
                  <c:v>0.36767676767676766</c:v>
                </c:pt>
                <c:pt idx="2">
                  <c:v>0.21965317919075145</c:v>
                </c:pt>
                <c:pt idx="3">
                  <c:v>0.20792079207920791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8.1081081081081086E-2</c:v>
                </c:pt>
                <c:pt idx="1">
                  <c:v>0.16161616161616163</c:v>
                </c:pt>
                <c:pt idx="2">
                  <c:v>0.30250481695568399</c:v>
                </c:pt>
                <c:pt idx="3">
                  <c:v>0.19801980198019803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8.6486486486486491E-2</c:v>
                </c:pt>
                <c:pt idx="1">
                  <c:v>0.10101010101010101</c:v>
                </c:pt>
                <c:pt idx="2">
                  <c:v>0.23699421965317918</c:v>
                </c:pt>
                <c:pt idx="3">
                  <c:v>0.43564356435643564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0.37570621468926552</c:v>
                </c:pt>
                <c:pt idx="1">
                  <c:v>0.11246200607902736</c:v>
                </c:pt>
                <c:pt idx="2">
                  <c:v>7.8048780487804878E-2</c:v>
                </c:pt>
                <c:pt idx="3">
                  <c:v>0.1201923076923077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0.19774011299435029</c:v>
                </c:pt>
                <c:pt idx="1">
                  <c:v>0.1337386018237082</c:v>
                </c:pt>
                <c:pt idx="2">
                  <c:v>0.17560975609756097</c:v>
                </c:pt>
                <c:pt idx="3">
                  <c:v>0.12980769230769232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0.17231638418079095</c:v>
                </c:pt>
                <c:pt idx="1">
                  <c:v>0.33738601823708209</c:v>
                </c:pt>
                <c:pt idx="2">
                  <c:v>0.37560975609756098</c:v>
                </c:pt>
                <c:pt idx="3">
                  <c:v>0.25721153846153844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9.03954802259887E-2</c:v>
                </c:pt>
                <c:pt idx="1">
                  <c:v>0.22796352583586627</c:v>
                </c:pt>
                <c:pt idx="2">
                  <c:v>0.20487804878048779</c:v>
                </c:pt>
                <c:pt idx="3">
                  <c:v>0.29807692307692307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0.16384180790960451</c:v>
                </c:pt>
                <c:pt idx="1">
                  <c:v>0.18844984802431611</c:v>
                </c:pt>
                <c:pt idx="2">
                  <c:v>0.16585365853658537</c:v>
                </c:pt>
                <c:pt idx="3">
                  <c:v>0.19471153846153846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Louisiana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125</c:v>
                </c:pt>
                <c:pt idx="1">
                  <c:v>223</c:v>
                </c:pt>
                <c:pt idx="2">
                  <c:v>602</c:v>
                </c:pt>
                <c:pt idx="3">
                  <c:v>264</c:v>
                </c:pt>
                <c:pt idx="4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236</c:v>
                </c:pt>
                <c:pt idx="1">
                  <c:v>204</c:v>
                </c:pt>
                <c:pt idx="2">
                  <c:v>356</c:v>
                </c:pt>
                <c:pt idx="3">
                  <c:v>273</c:v>
                </c:pt>
                <c:pt idx="4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9.3144560357675113E-2</c:v>
                </c:pt>
                <c:pt idx="1">
                  <c:v>0.1661698956780924</c:v>
                </c:pt>
                <c:pt idx="2">
                  <c:v>0.44858420268256333</c:v>
                </c:pt>
                <c:pt idx="3">
                  <c:v>0.19672131147540983</c:v>
                </c:pt>
                <c:pt idx="4">
                  <c:v>9.5380029806259314E-2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0.18098159509202455</c:v>
                </c:pt>
                <c:pt idx="1">
                  <c:v>0.15644171779141106</c:v>
                </c:pt>
                <c:pt idx="2">
                  <c:v>0.27300613496932513</c:v>
                </c:pt>
                <c:pt idx="3">
                  <c:v>0.20935582822085891</c:v>
                </c:pt>
                <c:pt idx="4">
                  <c:v>0.18021472392638035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3.342245989304813E-2</c:v>
                </c:pt>
                <c:pt idx="1">
                  <c:v>6.5789473684210523E-2</c:v>
                </c:pt>
                <c:pt idx="2">
                  <c:v>0.26717557251908397</c:v>
                </c:pt>
                <c:pt idx="3">
                  <c:v>0.14423076923076922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8.6898395721925134E-2</c:v>
                </c:pt>
                <c:pt idx="1">
                  <c:v>0.21491228070175439</c:v>
                </c:pt>
                <c:pt idx="2">
                  <c:v>0.3282442748091603</c:v>
                </c:pt>
                <c:pt idx="3">
                  <c:v>0.22115384615384615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0.48395721925133689</c:v>
                </c:pt>
                <c:pt idx="1">
                  <c:v>0.49561403508771928</c:v>
                </c:pt>
                <c:pt idx="2">
                  <c:v>0.30152671755725191</c:v>
                </c:pt>
                <c:pt idx="3">
                  <c:v>0.46153846153846156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0.2700534759358289</c:v>
                </c:pt>
                <c:pt idx="1">
                  <c:v>0.16228070175438597</c:v>
                </c:pt>
                <c:pt idx="2">
                  <c:v>6.1068702290076333E-2</c:v>
                </c:pt>
                <c:pt idx="3">
                  <c:v>8.6538461538461536E-2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0.12566844919786097</c:v>
                </c:pt>
                <c:pt idx="1">
                  <c:v>6.1403508771929821E-2</c:v>
                </c:pt>
                <c:pt idx="2">
                  <c:v>4.1984732824427481E-2</c:v>
                </c:pt>
                <c:pt idx="3">
                  <c:v>8.6538461538461536E-2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9.0083270249810748E-2</c:v>
                </c:pt>
                <c:pt idx="1">
                  <c:v>0.35714285714285715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0.16729750189250567</c:v>
                </c:pt>
                <c:pt idx="1">
                  <c:v>7.1428571428571425E-2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0.45193035579106738</c:v>
                </c:pt>
                <c:pt idx="1">
                  <c:v>0.21428571428571427</c:v>
                </c:pt>
                <c:pt idx="2">
                  <c:v>0.33333333333333331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0.1975775927327782</c:v>
                </c:pt>
                <c:pt idx="1">
                  <c:v>0.14285714285714285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9.3111279333838004E-2</c:v>
                </c:pt>
                <c:pt idx="1">
                  <c:v>0.21428571428571427</c:v>
                </c:pt>
                <c:pt idx="2">
                  <c:v>0.33333333333333331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Louisiana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0.16562499999999999</c:v>
                </c:pt>
                <c:pt idx="1">
                  <c:v>9.3283582089552244E-2</c:v>
                </c:pt>
                <c:pt idx="2">
                  <c:v>4.2929292929292928E-2</c:v>
                </c:pt>
                <c:pt idx="3">
                  <c:v>3.4090909090909088E-2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0.203125</c:v>
                </c:pt>
                <c:pt idx="1">
                  <c:v>0.19776119402985073</c:v>
                </c:pt>
                <c:pt idx="2">
                  <c:v>0.12121212121212122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0.45</c:v>
                </c:pt>
                <c:pt idx="1">
                  <c:v>0.47574626865671643</c:v>
                </c:pt>
                <c:pt idx="2">
                  <c:v>0.44696969696969696</c:v>
                </c:pt>
                <c:pt idx="3">
                  <c:v>0.29545454545454547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0.11562500000000001</c:v>
                </c:pt>
                <c:pt idx="1">
                  <c:v>0.18656716417910449</c:v>
                </c:pt>
                <c:pt idx="2">
                  <c:v>0.25757575757575757</c:v>
                </c:pt>
                <c:pt idx="3">
                  <c:v>0.28409090909090912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6.5625000000000003E-2</c:v>
                </c:pt>
                <c:pt idx="1">
                  <c:v>4.6641791044776122E-2</c:v>
                </c:pt>
                <c:pt idx="2">
                  <c:v>0.13131313131313133</c:v>
                </c:pt>
                <c:pt idx="3">
                  <c:v>0.34090909090909088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0ACA59B-B8B1-5C47-939D-68AF32086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8ECE34-F30A-4040-8437-085B6DF35DE2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6B07F3-949A-7642-8787-A506D46A3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5CF2E6-B740-49B1-BEFC-991B94721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671B21-6B46-4987-A111-38558DF302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125</v>
      </c>
      <c r="C15" s="44">
        <v>236</v>
      </c>
      <c r="D15" s="45">
        <f t="shared" ref="D15:D20" si="0">C15-B15</f>
        <v>111</v>
      </c>
      <c r="F15" s="1"/>
    </row>
    <row r="16" spans="1:6" ht="15.75" x14ac:dyDescent="0.25">
      <c r="A16" s="43" t="s">
        <v>7</v>
      </c>
      <c r="B16" s="44">
        <v>223</v>
      </c>
      <c r="C16" s="44">
        <v>204</v>
      </c>
      <c r="D16" s="45">
        <f t="shared" si="0"/>
        <v>-19</v>
      </c>
      <c r="F16" s="1"/>
    </row>
    <row r="17" spans="1:6" ht="15.75" x14ac:dyDescent="0.25">
      <c r="A17" s="43" t="s">
        <v>8</v>
      </c>
      <c r="B17" s="44">
        <v>602</v>
      </c>
      <c r="C17" s="44">
        <v>356</v>
      </c>
      <c r="D17" s="45">
        <f t="shared" si="0"/>
        <v>-246</v>
      </c>
      <c r="F17" s="1"/>
    </row>
    <row r="18" spans="1:6" ht="15.75" x14ac:dyDescent="0.25">
      <c r="A18" s="43" t="s">
        <v>9</v>
      </c>
      <c r="B18" s="44">
        <v>264</v>
      </c>
      <c r="C18" s="44">
        <v>273</v>
      </c>
      <c r="D18" s="45">
        <f t="shared" si="0"/>
        <v>9</v>
      </c>
      <c r="F18" s="1"/>
    </row>
    <row r="19" spans="1:6" ht="15.75" x14ac:dyDescent="0.25">
      <c r="A19" s="43" t="s">
        <v>10</v>
      </c>
      <c r="B19" s="44">
        <v>128</v>
      </c>
      <c r="C19" s="44">
        <v>235</v>
      </c>
      <c r="D19" s="45">
        <f t="shared" si="0"/>
        <v>107</v>
      </c>
      <c r="F19" s="1"/>
    </row>
    <row r="20" spans="1:6" ht="15.75" x14ac:dyDescent="0.25">
      <c r="A20" s="46" t="s">
        <v>11</v>
      </c>
      <c r="B20" s="50">
        <f>SUM(B15:B19)</f>
        <v>1342</v>
      </c>
      <c r="C20" s="50">
        <f>SUM(C15:C19)</f>
        <v>1304</v>
      </c>
      <c r="D20" s="46">
        <f t="shared" si="0"/>
        <v>-38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9.3144560357675113E-2</v>
      </c>
      <c r="C32" s="47">
        <f>C15/C20</f>
        <v>0.18098159509202455</v>
      </c>
      <c r="D32" s="47">
        <f>C32-B32</f>
        <v>8.7837034734349437E-2</v>
      </c>
    </row>
    <row r="33" spans="1:6" ht="15.75" x14ac:dyDescent="0.25">
      <c r="A33" s="43" t="s">
        <v>7</v>
      </c>
      <c r="B33" s="47">
        <f>B16/B20</f>
        <v>0.1661698956780924</v>
      </c>
      <c r="C33" s="47">
        <f>C16/C20</f>
        <v>0.15644171779141106</v>
      </c>
      <c r="D33" s="47">
        <f>C33-B33</f>
        <v>-9.728177886681344E-3</v>
      </c>
    </row>
    <row r="34" spans="1:6" ht="15.75" x14ac:dyDescent="0.25">
      <c r="A34" s="43" t="s">
        <v>8</v>
      </c>
      <c r="B34" s="47">
        <f>B17/B20</f>
        <v>0.44858420268256333</v>
      </c>
      <c r="C34" s="47">
        <f>C17/C20</f>
        <v>0.27300613496932513</v>
      </c>
      <c r="D34" s="47">
        <f>C34-B34</f>
        <v>-0.1755780677132382</v>
      </c>
    </row>
    <row r="35" spans="1:6" ht="15.75" x14ac:dyDescent="0.25">
      <c r="A35" s="43" t="s">
        <v>9</v>
      </c>
      <c r="B35" s="47">
        <f>B18/B20</f>
        <v>0.19672131147540983</v>
      </c>
      <c r="C35" s="47">
        <f>C18/C20</f>
        <v>0.20935582822085891</v>
      </c>
      <c r="D35" s="47">
        <f>C35-B35</f>
        <v>1.2634516745449076E-2</v>
      </c>
    </row>
    <row r="36" spans="1:6" ht="15.75" x14ac:dyDescent="0.25">
      <c r="A36" s="43" t="s">
        <v>10</v>
      </c>
      <c r="B36" s="47">
        <f>B19/B20</f>
        <v>9.5380029806259314E-2</v>
      </c>
      <c r="C36" s="47">
        <f>C19/C20</f>
        <v>0.18021472392638035</v>
      </c>
      <c r="D36" s="47">
        <f>C36-B36</f>
        <v>8.483469412012104E-2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16</v>
      </c>
      <c r="B54" s="33" t="s">
        <v>17</v>
      </c>
      <c r="C54" s="33" t="s">
        <v>18</v>
      </c>
      <c r="D54" s="33" t="s">
        <v>19</v>
      </c>
      <c r="E54" s="34" t="s">
        <v>20</v>
      </c>
      <c r="F54" s="35" t="s">
        <v>21</v>
      </c>
      <c r="G54"/>
    </row>
    <row r="55" spans="1:8" x14ac:dyDescent="0.25">
      <c r="A55" s="5" t="s">
        <v>6</v>
      </c>
      <c r="B55" s="3">
        <v>25</v>
      </c>
      <c r="C55" s="3">
        <v>15</v>
      </c>
      <c r="D55" s="13">
        <v>70</v>
      </c>
      <c r="E55" s="3">
        <v>15</v>
      </c>
      <c r="F55" s="16">
        <f>SUM(B55:E55)</f>
        <v>125</v>
      </c>
    </row>
    <row r="56" spans="1:8" x14ac:dyDescent="0.25">
      <c r="A56" s="5" t="s">
        <v>7</v>
      </c>
      <c r="B56" s="3">
        <v>65</v>
      </c>
      <c r="C56" s="3">
        <v>49</v>
      </c>
      <c r="D56" s="13">
        <v>86</v>
      </c>
      <c r="E56" s="3">
        <v>23</v>
      </c>
      <c r="F56" s="16">
        <f>SUM(B56:E56)</f>
        <v>223</v>
      </c>
    </row>
    <row r="57" spans="1:8" x14ac:dyDescent="0.25">
      <c r="A57" s="5" t="s">
        <v>8</v>
      </c>
      <c r="B57" s="3">
        <v>362</v>
      </c>
      <c r="C57" s="3">
        <v>113</v>
      </c>
      <c r="D57" s="13">
        <v>79</v>
      </c>
      <c r="E57" s="3">
        <v>48</v>
      </c>
      <c r="F57" s="16">
        <f>SUM(B57:E57)</f>
        <v>602</v>
      </c>
    </row>
    <row r="58" spans="1:8" x14ac:dyDescent="0.25">
      <c r="A58" s="5" t="s">
        <v>9</v>
      </c>
      <c r="B58" s="3">
        <v>202</v>
      </c>
      <c r="C58" s="3">
        <v>37</v>
      </c>
      <c r="D58" s="13">
        <v>16</v>
      </c>
      <c r="E58" s="3">
        <v>9</v>
      </c>
      <c r="F58" s="16">
        <f>SUM(B58:E58)</f>
        <v>264</v>
      </c>
    </row>
    <row r="59" spans="1:8" x14ac:dyDescent="0.25">
      <c r="A59" s="5" t="s">
        <v>10</v>
      </c>
      <c r="B59" s="3">
        <v>94</v>
      </c>
      <c r="C59" s="3">
        <v>14</v>
      </c>
      <c r="D59" s="13">
        <v>11</v>
      </c>
      <c r="E59" s="3">
        <v>9</v>
      </c>
      <c r="F59" s="16">
        <f>SUM(B59:E59)</f>
        <v>128</v>
      </c>
    </row>
    <row r="60" spans="1:8" x14ac:dyDescent="0.25">
      <c r="A60" s="7" t="s">
        <v>11</v>
      </c>
      <c r="B60" s="49">
        <f>SUM(B55:B59)</f>
        <v>748</v>
      </c>
      <c r="C60" s="49">
        <f>SUM(C55:C59)</f>
        <v>228</v>
      </c>
      <c r="D60" s="49">
        <f>SUM(D55:D59)</f>
        <v>262</v>
      </c>
      <c r="E60" s="49">
        <f>SUM(E55:E59)</f>
        <v>104</v>
      </c>
      <c r="F60" s="17">
        <f>SUM(F55:F59)</f>
        <v>1342</v>
      </c>
    </row>
    <row r="61" spans="1:8" ht="30" x14ac:dyDescent="0.25">
      <c r="A61" s="6"/>
      <c r="B61" s="32" t="s">
        <v>22</v>
      </c>
      <c r="C61" s="32" t="s">
        <v>23</v>
      </c>
      <c r="D61" s="32" t="s">
        <v>24</v>
      </c>
      <c r="E61" s="31" t="s">
        <v>25</v>
      </c>
      <c r="G61" s="2"/>
      <c r="H61" s="2"/>
    </row>
    <row r="62" spans="1:8" x14ac:dyDescent="0.25">
      <c r="A62" s="5" t="s">
        <v>6</v>
      </c>
      <c r="B62" s="4">
        <f>B55/B60</f>
        <v>3.342245989304813E-2</v>
      </c>
      <c r="C62" s="4">
        <f>C55/C60</f>
        <v>6.5789473684210523E-2</v>
      </c>
      <c r="D62" s="4">
        <f>D55/D60</f>
        <v>0.26717557251908397</v>
      </c>
      <c r="E62" s="4">
        <f>E55/E60</f>
        <v>0.14423076923076922</v>
      </c>
    </row>
    <row r="63" spans="1:8" x14ac:dyDescent="0.25">
      <c r="A63" s="5" t="s">
        <v>7</v>
      </c>
      <c r="B63" s="4">
        <f>B56/B60</f>
        <v>8.6898395721925134E-2</v>
      </c>
      <c r="C63" s="4">
        <f>C56/C60</f>
        <v>0.21491228070175439</v>
      </c>
      <c r="D63" s="4">
        <f>D56/D60</f>
        <v>0.3282442748091603</v>
      </c>
      <c r="E63" s="4">
        <f>E56/E60</f>
        <v>0.22115384615384615</v>
      </c>
    </row>
    <row r="64" spans="1:8" x14ac:dyDescent="0.25">
      <c r="A64" s="5" t="s">
        <v>8</v>
      </c>
      <c r="B64" s="4">
        <f>B57/B60</f>
        <v>0.48395721925133689</v>
      </c>
      <c r="C64" s="4">
        <f>C57/C60</f>
        <v>0.49561403508771928</v>
      </c>
      <c r="D64" s="4">
        <f>D57/D60</f>
        <v>0.30152671755725191</v>
      </c>
      <c r="E64" s="4">
        <f>E57/E60</f>
        <v>0.46153846153846156</v>
      </c>
    </row>
    <row r="65" spans="1:9" x14ac:dyDescent="0.25">
      <c r="A65" s="5" t="s">
        <v>9</v>
      </c>
      <c r="B65" s="4">
        <f>B58/B60</f>
        <v>0.2700534759358289</v>
      </c>
      <c r="C65" s="4">
        <f>C58/C60</f>
        <v>0.16228070175438597</v>
      </c>
      <c r="D65" s="4">
        <f>D58/D60</f>
        <v>6.1068702290076333E-2</v>
      </c>
      <c r="E65" s="4">
        <f>E58/E60</f>
        <v>8.6538461538461536E-2</v>
      </c>
    </row>
    <row r="66" spans="1:9" x14ac:dyDescent="0.25">
      <c r="A66" s="5" t="s">
        <v>10</v>
      </c>
      <c r="B66" s="4">
        <f>B59/B60</f>
        <v>0.12566844919786097</v>
      </c>
      <c r="C66" s="4">
        <f>C59/C60</f>
        <v>6.1403508771929821E-2</v>
      </c>
      <c r="D66" s="4">
        <f>D59/D60</f>
        <v>4.1984732824427481E-2</v>
      </c>
      <c r="E66" s="4">
        <f>E59/E60</f>
        <v>8.6538461538461536E-2</v>
      </c>
    </row>
    <row r="67" spans="1:9" ht="30" x14ac:dyDescent="0.25">
      <c r="A67" s="11" t="s">
        <v>26</v>
      </c>
      <c r="B67" s="33" t="s">
        <v>17</v>
      </c>
      <c r="C67" s="33" t="s">
        <v>18</v>
      </c>
      <c r="D67" s="33" t="s">
        <v>19</v>
      </c>
      <c r="E67" s="34" t="s">
        <v>20</v>
      </c>
      <c r="F67" s="35" t="s">
        <v>21</v>
      </c>
      <c r="G67" s="8"/>
      <c r="H67" s="8"/>
      <c r="I67" s="8"/>
    </row>
    <row r="68" spans="1:9" x14ac:dyDescent="0.25">
      <c r="A68" s="5" t="s">
        <v>6</v>
      </c>
      <c r="B68" s="3">
        <v>92</v>
      </c>
      <c r="C68" s="3">
        <v>39</v>
      </c>
      <c r="D68" s="13">
        <v>89</v>
      </c>
      <c r="E68" s="3">
        <v>16</v>
      </c>
      <c r="F68" s="16">
        <f>SUM(B68:E68)</f>
        <v>236</v>
      </c>
      <c r="G68" s="8"/>
      <c r="H68" s="8"/>
      <c r="I68" s="8"/>
    </row>
    <row r="69" spans="1:9" x14ac:dyDescent="0.25">
      <c r="A69" s="5" t="s">
        <v>7</v>
      </c>
      <c r="B69" s="3">
        <v>97</v>
      </c>
      <c r="C69" s="3">
        <v>39</v>
      </c>
      <c r="D69" s="13">
        <v>57</v>
      </c>
      <c r="E69" s="3">
        <v>11</v>
      </c>
      <c r="F69" s="16">
        <f>SUM(B69:E69)</f>
        <v>204</v>
      </c>
    </row>
    <row r="70" spans="1:9" x14ac:dyDescent="0.25">
      <c r="A70" s="5" t="s">
        <v>8</v>
      </c>
      <c r="B70" s="3">
        <v>202</v>
      </c>
      <c r="C70" s="3">
        <v>74</v>
      </c>
      <c r="D70" s="13">
        <v>57</v>
      </c>
      <c r="E70" s="3">
        <v>23</v>
      </c>
      <c r="F70" s="16">
        <f>SUM(B70:E70)</f>
        <v>356</v>
      </c>
    </row>
    <row r="71" spans="1:9" x14ac:dyDescent="0.25">
      <c r="A71" s="5" t="s">
        <v>9</v>
      </c>
      <c r="B71" s="3">
        <v>161</v>
      </c>
      <c r="C71" s="3">
        <v>42</v>
      </c>
      <c r="D71" s="13">
        <v>38</v>
      </c>
      <c r="E71" s="3">
        <v>32</v>
      </c>
      <c r="F71" s="16">
        <f>SUM(B71:E71)</f>
        <v>273</v>
      </c>
    </row>
    <row r="72" spans="1:9" x14ac:dyDescent="0.25">
      <c r="A72" s="5" t="s">
        <v>10</v>
      </c>
      <c r="B72" s="3">
        <v>157</v>
      </c>
      <c r="C72" s="3">
        <v>29</v>
      </c>
      <c r="D72" s="13">
        <v>23</v>
      </c>
      <c r="E72" s="3">
        <v>26</v>
      </c>
      <c r="F72" s="16">
        <f>SUM(B72:E72)</f>
        <v>235</v>
      </c>
    </row>
    <row r="73" spans="1:9" x14ac:dyDescent="0.25">
      <c r="A73" s="7" t="s">
        <v>11</v>
      </c>
      <c r="B73" s="49">
        <f>SUM(B68:B72)</f>
        <v>709</v>
      </c>
      <c r="C73" s="49">
        <f>SUM(C68:C72)</f>
        <v>223</v>
      </c>
      <c r="D73" s="49">
        <f>SUM(D68:D72)</f>
        <v>264</v>
      </c>
      <c r="E73" s="49">
        <f>SUM(E68:E72)</f>
        <v>108</v>
      </c>
      <c r="F73" s="17">
        <f>SUM(F68:F72)</f>
        <v>1304</v>
      </c>
    </row>
    <row r="74" spans="1:9" ht="30" x14ac:dyDescent="0.25">
      <c r="A74" s="6"/>
      <c r="B74" s="32" t="s">
        <v>22</v>
      </c>
      <c r="C74" s="32" t="s">
        <v>23</v>
      </c>
      <c r="D74" s="32" t="s">
        <v>24</v>
      </c>
      <c r="E74" s="31" t="s">
        <v>25</v>
      </c>
    </row>
    <row r="75" spans="1:9" x14ac:dyDescent="0.25">
      <c r="A75" s="5" t="s">
        <v>6</v>
      </c>
      <c r="B75" s="4">
        <f>B68/B73</f>
        <v>0.12976022566995768</v>
      </c>
      <c r="C75" s="4">
        <f>C68/C73</f>
        <v>0.17488789237668162</v>
      </c>
      <c r="D75" s="4">
        <f>D68/D73</f>
        <v>0.3371212121212121</v>
      </c>
      <c r="E75" s="4">
        <f>E68/E73</f>
        <v>0.14814814814814814</v>
      </c>
    </row>
    <row r="76" spans="1:9" x14ac:dyDescent="0.25">
      <c r="A76" s="5" t="s">
        <v>7</v>
      </c>
      <c r="B76" s="4">
        <f>B69/B73</f>
        <v>0.13681241184767279</v>
      </c>
      <c r="C76" s="4">
        <f>C69/C73</f>
        <v>0.17488789237668162</v>
      </c>
      <c r="D76" s="4">
        <f>D69/D73</f>
        <v>0.21590909090909091</v>
      </c>
      <c r="E76" s="4">
        <f>E69/E73</f>
        <v>0.10185185185185185</v>
      </c>
    </row>
    <row r="77" spans="1:9" x14ac:dyDescent="0.25">
      <c r="A77" s="5" t="s">
        <v>8</v>
      </c>
      <c r="B77" s="4">
        <f>B70/B73</f>
        <v>0.28490832157968971</v>
      </c>
      <c r="C77" s="4">
        <f>C70/C73</f>
        <v>0.33183856502242154</v>
      </c>
      <c r="D77" s="4">
        <f>D70/D73</f>
        <v>0.21590909090909091</v>
      </c>
      <c r="E77" s="4">
        <f>E70/E73</f>
        <v>0.21296296296296297</v>
      </c>
    </row>
    <row r="78" spans="1:9" x14ac:dyDescent="0.25">
      <c r="A78" s="5" t="s">
        <v>9</v>
      </c>
      <c r="B78" s="4">
        <f>B71/B73</f>
        <v>0.22708039492242596</v>
      </c>
      <c r="C78" s="4">
        <f>C71/C73</f>
        <v>0.18834080717488788</v>
      </c>
      <c r="D78" s="4">
        <f>D71/D73</f>
        <v>0.14393939393939395</v>
      </c>
      <c r="E78" s="4">
        <f>E71/E73</f>
        <v>0.29629629629629628</v>
      </c>
    </row>
    <row r="79" spans="1:9" x14ac:dyDescent="0.25">
      <c r="A79" s="5" t="s">
        <v>10</v>
      </c>
      <c r="B79" s="4">
        <f>B72/B73</f>
        <v>0.22143864598025387</v>
      </c>
      <c r="C79" s="4">
        <f>C72/C73</f>
        <v>0.13004484304932734</v>
      </c>
      <c r="D79" s="4">
        <f>D72/D73</f>
        <v>8.7121212121212127E-2</v>
      </c>
      <c r="E79" s="4">
        <f>E72/E73</f>
        <v>0.24074074074074073</v>
      </c>
    </row>
    <row r="82" spans="1:6" ht="30" x14ac:dyDescent="0.25">
      <c r="A82" s="51" t="s">
        <v>27</v>
      </c>
      <c r="B82" s="36" t="s">
        <v>28</v>
      </c>
      <c r="C82" s="36" t="s">
        <v>29</v>
      </c>
      <c r="D82" s="36" t="s">
        <v>30</v>
      </c>
      <c r="E82" s="36" t="s">
        <v>31</v>
      </c>
      <c r="F82" s="35" t="s">
        <v>21</v>
      </c>
    </row>
    <row r="83" spans="1:6" x14ac:dyDescent="0.25">
      <c r="A83" s="15" t="s">
        <v>6</v>
      </c>
      <c r="B83" s="16">
        <v>119</v>
      </c>
      <c r="C83" s="16">
        <v>5</v>
      </c>
      <c r="D83" s="16">
        <v>0</v>
      </c>
      <c r="E83" s="16">
        <v>1</v>
      </c>
      <c r="F83" s="16">
        <f>SUM(B83:E83)</f>
        <v>125</v>
      </c>
    </row>
    <row r="84" spans="1:6" x14ac:dyDescent="0.25">
      <c r="A84" s="15" t="s">
        <v>7</v>
      </c>
      <c r="B84" s="16">
        <v>221</v>
      </c>
      <c r="C84" s="16">
        <v>1</v>
      </c>
      <c r="D84" s="16">
        <v>1</v>
      </c>
      <c r="E84" s="16">
        <v>0</v>
      </c>
      <c r="F84" s="16">
        <f>SUM(B84:E84)</f>
        <v>223</v>
      </c>
    </row>
    <row r="85" spans="1:6" x14ac:dyDescent="0.25">
      <c r="A85" s="15" t="s">
        <v>8</v>
      </c>
      <c r="B85" s="16">
        <v>597</v>
      </c>
      <c r="C85" s="16">
        <v>3</v>
      </c>
      <c r="D85" s="16">
        <v>1</v>
      </c>
      <c r="E85" s="16">
        <v>1</v>
      </c>
      <c r="F85" s="16">
        <f>SUM(B85:E85)</f>
        <v>602</v>
      </c>
    </row>
    <row r="86" spans="1:6" x14ac:dyDescent="0.25">
      <c r="A86" s="15" t="s">
        <v>9</v>
      </c>
      <c r="B86" s="16">
        <v>261</v>
      </c>
      <c r="C86" s="16">
        <v>2</v>
      </c>
      <c r="D86" s="16">
        <v>0</v>
      </c>
      <c r="E86" s="16">
        <v>1</v>
      </c>
      <c r="F86" s="16">
        <f>SUM(B86:E86)</f>
        <v>264</v>
      </c>
    </row>
    <row r="87" spans="1:6" x14ac:dyDescent="0.25">
      <c r="A87" s="15" t="s">
        <v>10</v>
      </c>
      <c r="B87" s="16">
        <v>123</v>
      </c>
      <c r="C87" s="16">
        <v>3</v>
      </c>
      <c r="D87" s="16">
        <v>1</v>
      </c>
      <c r="E87" s="16">
        <v>1</v>
      </c>
      <c r="F87" s="16">
        <f>SUM(B87:E87)</f>
        <v>128</v>
      </c>
    </row>
    <row r="88" spans="1:6" x14ac:dyDescent="0.25">
      <c r="A88" s="17" t="s">
        <v>11</v>
      </c>
      <c r="B88" s="49">
        <f>SUM(B83:B87)</f>
        <v>1321</v>
      </c>
      <c r="C88" s="49">
        <f>SUM(C83:C87)</f>
        <v>14</v>
      </c>
      <c r="D88" s="49">
        <f>SUM(D83:D87)</f>
        <v>3</v>
      </c>
      <c r="E88" s="49">
        <f>SUM(E83:E87)</f>
        <v>4</v>
      </c>
      <c r="F88" s="17">
        <f>SUM(F83:F87)</f>
        <v>1342</v>
      </c>
    </row>
    <row r="89" spans="1:6" x14ac:dyDescent="0.25">
      <c r="A89" s="17"/>
      <c r="B89" s="37" t="s">
        <v>28</v>
      </c>
      <c r="C89" s="37" t="s">
        <v>29</v>
      </c>
      <c r="D89" s="37" t="s">
        <v>30</v>
      </c>
      <c r="E89" s="37" t="s">
        <v>31</v>
      </c>
      <c r="F89" s="14"/>
    </row>
    <row r="90" spans="1:6" x14ac:dyDescent="0.25">
      <c r="A90" s="15" t="s">
        <v>6</v>
      </c>
      <c r="B90" s="19">
        <f>B83/B88</f>
        <v>9.0083270249810748E-2</v>
      </c>
      <c r="C90" s="19">
        <f>C83/C88</f>
        <v>0.35714285714285715</v>
      </c>
      <c r="D90" s="19">
        <f>D83/D88</f>
        <v>0</v>
      </c>
      <c r="E90" s="19">
        <f>E83/E88</f>
        <v>0.25</v>
      </c>
      <c r="F90" s="14"/>
    </row>
    <row r="91" spans="1:6" x14ac:dyDescent="0.25">
      <c r="A91" s="15" t="s">
        <v>7</v>
      </c>
      <c r="B91" s="19">
        <f>B84/B88</f>
        <v>0.16729750189250567</v>
      </c>
      <c r="C91" s="19">
        <f>C84/C88</f>
        <v>7.1428571428571425E-2</v>
      </c>
      <c r="D91" s="19">
        <f>D84/D88</f>
        <v>0.33333333333333331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0.45193035579106738</v>
      </c>
      <c r="C92" s="19">
        <f>C85/C88</f>
        <v>0.21428571428571427</v>
      </c>
      <c r="D92" s="19">
        <f>D85/D88</f>
        <v>0.33333333333333331</v>
      </c>
      <c r="E92" s="19">
        <f>E85/E88</f>
        <v>0.25</v>
      </c>
      <c r="F92" s="14"/>
    </row>
    <row r="93" spans="1:6" x14ac:dyDescent="0.25">
      <c r="A93" s="15" t="s">
        <v>9</v>
      </c>
      <c r="B93" s="19">
        <f>B86/B88</f>
        <v>0.1975775927327782</v>
      </c>
      <c r="C93" s="19">
        <f>C86/C88</f>
        <v>0.14285714285714285</v>
      </c>
      <c r="D93" s="19">
        <f>D86/D88</f>
        <v>0</v>
      </c>
      <c r="E93" s="19">
        <f>E86/E88</f>
        <v>0.25</v>
      </c>
      <c r="F93" s="14"/>
    </row>
    <row r="94" spans="1:6" x14ac:dyDescent="0.25">
      <c r="A94" s="15" t="s">
        <v>10</v>
      </c>
      <c r="B94" s="19">
        <f>B87/B88</f>
        <v>9.3111279333838004E-2</v>
      </c>
      <c r="C94" s="19">
        <f>C87/C88</f>
        <v>0.21428571428571427</v>
      </c>
      <c r="D94" s="19">
        <f>D87/D88</f>
        <v>0.33333333333333331</v>
      </c>
      <c r="E94" s="19">
        <f>E87/E88</f>
        <v>0.25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32</v>
      </c>
      <c r="B96" s="36" t="s">
        <v>28</v>
      </c>
      <c r="C96" s="36" t="s">
        <v>29</v>
      </c>
      <c r="D96" s="36" t="s">
        <v>30</v>
      </c>
      <c r="E96" s="36" t="s">
        <v>31</v>
      </c>
      <c r="F96" s="35" t="s">
        <v>21</v>
      </c>
    </row>
    <row r="97" spans="1:6" x14ac:dyDescent="0.25">
      <c r="A97" s="15" t="s">
        <v>6</v>
      </c>
      <c r="B97" s="16">
        <v>233</v>
      </c>
      <c r="C97" s="16">
        <v>3</v>
      </c>
      <c r="D97" s="16">
        <v>0</v>
      </c>
      <c r="E97" s="16">
        <v>0</v>
      </c>
      <c r="F97" s="16">
        <f>SUM(B97:E97)</f>
        <v>236</v>
      </c>
    </row>
    <row r="98" spans="1:6" x14ac:dyDescent="0.25">
      <c r="A98" s="15" t="s">
        <v>7</v>
      </c>
      <c r="B98" s="16">
        <v>199</v>
      </c>
      <c r="C98" s="16">
        <v>3</v>
      </c>
      <c r="D98" s="16">
        <v>1</v>
      </c>
      <c r="E98" s="16">
        <v>1</v>
      </c>
      <c r="F98" s="16">
        <f>SUM(B98:E98)</f>
        <v>204</v>
      </c>
    </row>
    <row r="99" spans="1:6" x14ac:dyDescent="0.25">
      <c r="A99" s="15" t="s">
        <v>8</v>
      </c>
      <c r="B99" s="16">
        <v>355</v>
      </c>
      <c r="C99" s="16">
        <v>0</v>
      </c>
      <c r="D99" s="16">
        <v>0</v>
      </c>
      <c r="E99" s="16">
        <v>1</v>
      </c>
      <c r="F99" s="16">
        <f>SUM(B99:E99)</f>
        <v>356</v>
      </c>
    </row>
    <row r="100" spans="1:6" x14ac:dyDescent="0.25">
      <c r="A100" s="15" t="s">
        <v>9</v>
      </c>
      <c r="B100" s="16">
        <v>271</v>
      </c>
      <c r="C100" s="16">
        <v>0</v>
      </c>
      <c r="D100" s="16">
        <v>1</v>
      </c>
      <c r="E100" s="16">
        <v>1</v>
      </c>
      <c r="F100" s="16">
        <f>SUM(B100:E100)</f>
        <v>273</v>
      </c>
    </row>
    <row r="101" spans="1:6" x14ac:dyDescent="0.25">
      <c r="A101" s="15" t="s">
        <v>10</v>
      </c>
      <c r="B101" s="16">
        <v>230</v>
      </c>
      <c r="C101" s="16">
        <v>2</v>
      </c>
      <c r="D101" s="16">
        <v>1</v>
      </c>
      <c r="E101" s="16">
        <v>2</v>
      </c>
      <c r="F101" s="16">
        <f>SUM(B101:E101)</f>
        <v>235</v>
      </c>
    </row>
    <row r="102" spans="1:6" x14ac:dyDescent="0.25">
      <c r="A102" s="17" t="s">
        <v>11</v>
      </c>
      <c r="B102" s="49">
        <f>SUM(B97:B101)</f>
        <v>1288</v>
      </c>
      <c r="C102" s="49">
        <f>SUM(C97:C101)</f>
        <v>8</v>
      </c>
      <c r="D102" s="49">
        <f>SUM(D97:D101)</f>
        <v>3</v>
      </c>
      <c r="E102" s="49">
        <f>SUM(E97:E101)</f>
        <v>5</v>
      </c>
      <c r="F102" s="17">
        <f>SUM(F97:F101)</f>
        <v>1304</v>
      </c>
    </row>
    <row r="103" spans="1:6" x14ac:dyDescent="0.25">
      <c r="A103" s="17"/>
      <c r="B103" s="37" t="s">
        <v>28</v>
      </c>
      <c r="C103" s="37" t="s">
        <v>29</v>
      </c>
      <c r="D103" s="37" t="s">
        <v>30</v>
      </c>
      <c r="E103" s="37" t="s">
        <v>31</v>
      </c>
      <c r="F103" s="14"/>
    </row>
    <row r="104" spans="1:6" x14ac:dyDescent="0.25">
      <c r="A104" s="15" t="s">
        <v>6</v>
      </c>
      <c r="B104" s="19">
        <f>B97/B102</f>
        <v>0.18090062111801242</v>
      </c>
      <c r="C104" s="19">
        <f>C97/C102</f>
        <v>0.375</v>
      </c>
      <c r="D104" s="19">
        <f>D97/D102</f>
        <v>0</v>
      </c>
      <c r="E104" s="19">
        <f>E97/E102</f>
        <v>0</v>
      </c>
      <c r="F104" s="14"/>
    </row>
    <row r="105" spans="1:6" x14ac:dyDescent="0.25">
      <c r="A105" s="15" t="s">
        <v>7</v>
      </c>
      <c r="B105" s="19">
        <f>B98/B102</f>
        <v>0.15450310559006211</v>
      </c>
      <c r="C105" s="19">
        <f>C98/C102</f>
        <v>0.375</v>
      </c>
      <c r="D105" s="19">
        <f>D98/D102</f>
        <v>0.33333333333333331</v>
      </c>
      <c r="E105" s="19">
        <f>E98/E102</f>
        <v>0.2</v>
      </c>
      <c r="F105" s="14"/>
    </row>
    <row r="106" spans="1:6" x14ac:dyDescent="0.25">
      <c r="A106" s="15" t="s">
        <v>8</v>
      </c>
      <c r="B106" s="19">
        <f>B99/B102</f>
        <v>0.27562111801242234</v>
      </c>
      <c r="C106" s="19">
        <f>C99/C102</f>
        <v>0</v>
      </c>
      <c r="D106" s="19">
        <f>D99/D102</f>
        <v>0</v>
      </c>
      <c r="E106" s="19">
        <f>E99/E102</f>
        <v>0.2</v>
      </c>
      <c r="F106" s="14"/>
    </row>
    <row r="107" spans="1:6" x14ac:dyDescent="0.25">
      <c r="A107" s="15" t="s">
        <v>9</v>
      </c>
      <c r="B107" s="19">
        <f>B100/B102</f>
        <v>0.21040372670807453</v>
      </c>
      <c r="C107" s="19">
        <f>C100/C102</f>
        <v>0</v>
      </c>
      <c r="D107" s="19">
        <f>D100/D102</f>
        <v>0.33333333333333331</v>
      </c>
      <c r="E107" s="19">
        <f>E100/E102</f>
        <v>0.2</v>
      </c>
      <c r="F107" s="14"/>
    </row>
    <row r="108" spans="1:6" x14ac:dyDescent="0.25">
      <c r="A108" s="15" t="s">
        <v>10</v>
      </c>
      <c r="B108" s="19">
        <f>B101/B102</f>
        <v>0.17857142857142858</v>
      </c>
      <c r="C108" s="19">
        <f>C101/C102</f>
        <v>0.25</v>
      </c>
      <c r="D108" s="19">
        <f>D101/D102</f>
        <v>0.33333333333333331</v>
      </c>
      <c r="E108" s="19">
        <f>E101/E102</f>
        <v>0.4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33</v>
      </c>
      <c r="B111" s="39" t="s">
        <v>34</v>
      </c>
      <c r="C111" s="35" t="s">
        <v>35</v>
      </c>
      <c r="D111" s="36" t="s">
        <v>36</v>
      </c>
      <c r="E111" s="39" t="s">
        <v>37</v>
      </c>
      <c r="F111" s="35" t="s">
        <v>21</v>
      </c>
    </row>
    <row r="112" spans="1:6" x14ac:dyDescent="0.25">
      <c r="A112" s="15" t="s">
        <v>6</v>
      </c>
      <c r="B112" s="16">
        <v>53</v>
      </c>
      <c r="C112" s="16">
        <v>50</v>
      </c>
      <c r="D112" s="16">
        <v>17</v>
      </c>
      <c r="E112" s="16">
        <v>3</v>
      </c>
      <c r="F112" s="16">
        <f>SUM(B112:E112)</f>
        <v>123</v>
      </c>
    </row>
    <row r="113" spans="1:6" x14ac:dyDescent="0.25">
      <c r="A113" s="15" t="s">
        <v>7</v>
      </c>
      <c r="B113" s="16">
        <v>65</v>
      </c>
      <c r="C113" s="16">
        <v>106</v>
      </c>
      <c r="D113" s="16">
        <v>48</v>
      </c>
      <c r="E113" s="16">
        <v>4</v>
      </c>
      <c r="F113" s="16">
        <f>SUM(B113:E113)</f>
        <v>223</v>
      </c>
    </row>
    <row r="114" spans="1:6" x14ac:dyDescent="0.25">
      <c r="A114" s="15" t="s">
        <v>8</v>
      </c>
      <c r="B114" s="16">
        <v>144</v>
      </c>
      <c r="C114" s="16">
        <v>255</v>
      </c>
      <c r="D114" s="16">
        <v>177</v>
      </c>
      <c r="E114" s="16">
        <v>26</v>
      </c>
      <c r="F114" s="16">
        <f>SUM(B114:E114)</f>
        <v>602</v>
      </c>
    </row>
    <row r="115" spans="1:6" x14ac:dyDescent="0.25">
      <c r="A115" s="15" t="s">
        <v>9</v>
      </c>
      <c r="B115" s="16">
        <v>37</v>
      </c>
      <c r="C115" s="16">
        <v>100</v>
      </c>
      <c r="D115" s="16">
        <v>102</v>
      </c>
      <c r="E115" s="16">
        <v>25</v>
      </c>
      <c r="F115" s="16">
        <f>SUM(B115:E115)</f>
        <v>264</v>
      </c>
    </row>
    <row r="116" spans="1:6" x14ac:dyDescent="0.25">
      <c r="A116" s="15" t="s">
        <v>10</v>
      </c>
      <c r="B116" s="16">
        <v>21</v>
      </c>
      <c r="C116" s="16">
        <v>25</v>
      </c>
      <c r="D116" s="16">
        <v>52</v>
      </c>
      <c r="E116" s="16">
        <v>30</v>
      </c>
      <c r="F116" s="16">
        <f>SUM(B116:E116)</f>
        <v>128</v>
      </c>
    </row>
    <row r="117" spans="1:6" x14ac:dyDescent="0.25">
      <c r="A117" s="21" t="s">
        <v>11</v>
      </c>
      <c r="B117" s="49">
        <f>SUM(B112:B116)</f>
        <v>320</v>
      </c>
      <c r="C117" s="49">
        <f>SUM(C112:C116)</f>
        <v>536</v>
      </c>
      <c r="D117" s="49">
        <f>SUM(D112:D116)</f>
        <v>396</v>
      </c>
      <c r="E117" s="49">
        <f>SUM(E112:E116)</f>
        <v>88</v>
      </c>
      <c r="F117" s="17">
        <f>SUM(F112:F116)</f>
        <v>1340</v>
      </c>
    </row>
    <row r="118" spans="1:6" x14ac:dyDescent="0.25">
      <c r="A118" s="22"/>
      <c r="B118" s="37" t="s">
        <v>34</v>
      </c>
      <c r="C118" s="36" t="s">
        <v>35</v>
      </c>
      <c r="D118" s="37" t="s">
        <v>36</v>
      </c>
      <c r="E118" s="37" t="s">
        <v>37</v>
      </c>
      <c r="F118" s="14"/>
    </row>
    <row r="119" spans="1:6" x14ac:dyDescent="0.25">
      <c r="A119" s="15" t="s">
        <v>6</v>
      </c>
      <c r="B119" s="19">
        <f>B112/B117</f>
        <v>0.16562499999999999</v>
      </c>
      <c r="C119" s="19">
        <f>C112/C117</f>
        <v>9.3283582089552244E-2</v>
      </c>
      <c r="D119" s="19">
        <f>D112/D117</f>
        <v>4.2929292929292928E-2</v>
      </c>
      <c r="E119" s="19">
        <f>E112/E117</f>
        <v>3.4090909090909088E-2</v>
      </c>
      <c r="F119" s="14"/>
    </row>
    <row r="120" spans="1:6" x14ac:dyDescent="0.25">
      <c r="A120" s="15" t="s">
        <v>7</v>
      </c>
      <c r="B120" s="19">
        <f>B113/B117</f>
        <v>0.203125</v>
      </c>
      <c r="C120" s="19">
        <f>C113/C117</f>
        <v>0.19776119402985073</v>
      </c>
      <c r="D120" s="19">
        <f>D113/D117</f>
        <v>0.12121212121212122</v>
      </c>
      <c r="E120" s="19">
        <f>E113/E117</f>
        <v>4.5454545454545456E-2</v>
      </c>
      <c r="F120" s="14"/>
    </row>
    <row r="121" spans="1:6" x14ac:dyDescent="0.25">
      <c r="A121" s="15" t="s">
        <v>8</v>
      </c>
      <c r="B121" s="19">
        <f>B114/B117</f>
        <v>0.45</v>
      </c>
      <c r="C121" s="19">
        <f>C114/C117</f>
        <v>0.47574626865671643</v>
      </c>
      <c r="D121" s="19">
        <f>D114/D117</f>
        <v>0.44696969696969696</v>
      </c>
      <c r="E121" s="19">
        <f>E114/E117</f>
        <v>0.29545454545454547</v>
      </c>
      <c r="F121" s="14"/>
    </row>
    <row r="122" spans="1:6" x14ac:dyDescent="0.25">
      <c r="A122" s="15" t="s">
        <v>9</v>
      </c>
      <c r="B122" s="19">
        <f>B115/B117</f>
        <v>0.11562500000000001</v>
      </c>
      <c r="C122" s="19">
        <f>C115/C117</f>
        <v>0.18656716417910449</v>
      </c>
      <c r="D122" s="19">
        <f>D115/D117</f>
        <v>0.25757575757575757</v>
      </c>
      <c r="E122" s="19">
        <f>E115/E117</f>
        <v>0.28409090909090912</v>
      </c>
      <c r="F122" s="14"/>
    </row>
    <row r="123" spans="1:6" x14ac:dyDescent="0.25">
      <c r="A123" s="15" t="s">
        <v>10</v>
      </c>
      <c r="B123" s="19">
        <f>B116/B117</f>
        <v>6.5625000000000003E-2</v>
      </c>
      <c r="C123" s="19">
        <f>C116/C117</f>
        <v>4.6641791044776122E-2</v>
      </c>
      <c r="D123" s="19">
        <f>D116/D117</f>
        <v>0.13131313131313133</v>
      </c>
      <c r="E123" s="19">
        <f>E116/E117</f>
        <v>0.34090909090909088</v>
      </c>
      <c r="F123" s="14"/>
    </row>
    <row r="124" spans="1:6" ht="30" x14ac:dyDescent="0.25">
      <c r="A124" s="38" t="s">
        <v>38</v>
      </c>
      <c r="B124" s="39" t="s">
        <v>34</v>
      </c>
      <c r="C124" s="35" t="s">
        <v>35</v>
      </c>
      <c r="D124" s="36" t="s">
        <v>36</v>
      </c>
      <c r="E124" s="39" t="s">
        <v>37</v>
      </c>
      <c r="F124" s="35" t="s">
        <v>21</v>
      </c>
    </row>
    <row r="125" spans="1:6" x14ac:dyDescent="0.25">
      <c r="A125" s="15" t="s">
        <v>6</v>
      </c>
      <c r="B125" s="16">
        <v>57</v>
      </c>
      <c r="C125" s="16">
        <v>108</v>
      </c>
      <c r="D125" s="16">
        <v>64</v>
      </c>
      <c r="E125" s="16">
        <v>7</v>
      </c>
      <c r="F125" s="16">
        <f>SUM(B125:E125)</f>
        <v>236</v>
      </c>
    </row>
    <row r="126" spans="1:6" x14ac:dyDescent="0.25">
      <c r="A126" s="15" t="s">
        <v>7</v>
      </c>
      <c r="B126" s="16">
        <v>58</v>
      </c>
      <c r="C126" s="16">
        <v>75</v>
      </c>
      <c r="D126" s="16">
        <v>61</v>
      </c>
      <c r="E126" s="16">
        <v>9</v>
      </c>
      <c r="F126" s="16">
        <f>SUM(B126:E126)</f>
        <v>203</v>
      </c>
    </row>
    <row r="127" spans="1:6" x14ac:dyDescent="0.25">
      <c r="A127" s="15" t="s">
        <v>8</v>
      </c>
      <c r="B127" s="16">
        <v>39</v>
      </c>
      <c r="C127" s="16">
        <v>182</v>
      </c>
      <c r="D127" s="16">
        <v>114</v>
      </c>
      <c r="E127" s="16">
        <v>21</v>
      </c>
      <c r="F127" s="16">
        <f>SUM(B127:E127)</f>
        <v>356</v>
      </c>
    </row>
    <row r="128" spans="1:6" x14ac:dyDescent="0.25">
      <c r="A128" s="15" t="s">
        <v>9</v>
      </c>
      <c r="B128" s="16">
        <v>15</v>
      </c>
      <c r="C128" s="16">
        <v>80</v>
      </c>
      <c r="D128" s="16">
        <v>157</v>
      </c>
      <c r="E128" s="16">
        <v>20</v>
      </c>
      <c r="F128" s="16">
        <f>SUM(B128:E128)</f>
        <v>272</v>
      </c>
    </row>
    <row r="129" spans="1:6" x14ac:dyDescent="0.25">
      <c r="A129" s="15" t="s">
        <v>10</v>
      </c>
      <c r="B129" s="16">
        <v>16</v>
      </c>
      <c r="C129" s="16">
        <v>50</v>
      </c>
      <c r="D129" s="16">
        <v>123</v>
      </c>
      <c r="E129" s="16">
        <v>44</v>
      </c>
      <c r="F129" s="16">
        <f>SUM(B129:E129)</f>
        <v>233</v>
      </c>
    </row>
    <row r="130" spans="1:6" x14ac:dyDescent="0.25">
      <c r="A130" s="21" t="s">
        <v>11</v>
      </c>
      <c r="B130" s="49">
        <f>SUM(B125:B129)</f>
        <v>185</v>
      </c>
      <c r="C130" s="49">
        <f>SUM(C125:C129)</f>
        <v>495</v>
      </c>
      <c r="D130" s="49">
        <f>SUM(D125:D129)</f>
        <v>519</v>
      </c>
      <c r="E130" s="49">
        <f>SUM(E125:E129)</f>
        <v>101</v>
      </c>
      <c r="F130" s="17">
        <f>SUM(F125:F129)</f>
        <v>1300</v>
      </c>
    </row>
    <row r="131" spans="1:6" x14ac:dyDescent="0.25">
      <c r="A131" s="22"/>
      <c r="B131" s="37" t="s">
        <v>34</v>
      </c>
      <c r="C131" s="36" t="s">
        <v>35</v>
      </c>
      <c r="D131" s="37" t="s">
        <v>36</v>
      </c>
      <c r="E131" s="37" t="s">
        <v>37</v>
      </c>
      <c r="F131" s="14"/>
    </row>
    <row r="132" spans="1:6" x14ac:dyDescent="0.25">
      <c r="A132" s="15" t="s">
        <v>6</v>
      </c>
      <c r="B132" s="19">
        <f>B125/B130</f>
        <v>0.30810810810810813</v>
      </c>
      <c r="C132" s="19">
        <f>C125/C130</f>
        <v>0.21818181818181817</v>
      </c>
      <c r="D132" s="19">
        <f>D125/D130</f>
        <v>0.1233140655105973</v>
      </c>
      <c r="E132" s="19">
        <f>E125/E130</f>
        <v>6.9306930693069313E-2</v>
      </c>
      <c r="F132" s="14"/>
    </row>
    <row r="133" spans="1:6" x14ac:dyDescent="0.25">
      <c r="A133" s="15" t="s">
        <v>7</v>
      </c>
      <c r="B133" s="19">
        <f>B126/B130</f>
        <v>0.31351351351351353</v>
      </c>
      <c r="C133" s="19">
        <f>C126/C130</f>
        <v>0.15151515151515152</v>
      </c>
      <c r="D133" s="19">
        <f>D126/D130</f>
        <v>0.11753371868978806</v>
      </c>
      <c r="E133" s="19">
        <f>E126/E130</f>
        <v>8.9108910891089105E-2</v>
      </c>
      <c r="F133" s="14"/>
    </row>
    <row r="134" spans="1:6" x14ac:dyDescent="0.25">
      <c r="A134" s="15" t="s">
        <v>8</v>
      </c>
      <c r="B134" s="19">
        <f>B127/B130</f>
        <v>0.21081081081081082</v>
      </c>
      <c r="C134" s="19">
        <f>C127/C130</f>
        <v>0.36767676767676766</v>
      </c>
      <c r="D134" s="19">
        <f>D127/D130</f>
        <v>0.21965317919075145</v>
      </c>
      <c r="E134" s="19">
        <f>E127/E130</f>
        <v>0.20792079207920791</v>
      </c>
      <c r="F134" s="14"/>
    </row>
    <row r="135" spans="1:6" x14ac:dyDescent="0.25">
      <c r="A135" s="15" t="s">
        <v>9</v>
      </c>
      <c r="B135" s="19">
        <f>B128/B130</f>
        <v>8.1081081081081086E-2</v>
      </c>
      <c r="C135" s="19">
        <f>C128/C130</f>
        <v>0.16161616161616163</v>
      </c>
      <c r="D135" s="19">
        <f>D128/D130</f>
        <v>0.30250481695568399</v>
      </c>
      <c r="E135" s="19">
        <f>E128/E130</f>
        <v>0.19801980198019803</v>
      </c>
      <c r="F135" s="14"/>
    </row>
    <row r="136" spans="1:6" x14ac:dyDescent="0.25">
      <c r="A136" s="15" t="s">
        <v>10</v>
      </c>
      <c r="B136" s="19">
        <f>B129/B130</f>
        <v>8.6486486486486491E-2</v>
      </c>
      <c r="C136" s="19">
        <f>C129/C130</f>
        <v>0.10101010101010101</v>
      </c>
      <c r="D136" s="19">
        <f>D129/D130</f>
        <v>0.23699421965317918</v>
      </c>
      <c r="E136" s="19">
        <f>E129/E130</f>
        <v>0.43564356435643564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39</v>
      </c>
      <c r="B139" s="36" t="s">
        <v>40</v>
      </c>
      <c r="C139" s="36" t="s">
        <v>41</v>
      </c>
      <c r="D139" s="36" t="s">
        <v>42</v>
      </c>
      <c r="E139" s="39" t="s">
        <v>43</v>
      </c>
      <c r="F139" s="35" t="s">
        <v>21</v>
      </c>
    </row>
    <row r="140" spans="1:6" x14ac:dyDescent="0.25">
      <c r="A140" s="15" t="s">
        <v>6</v>
      </c>
      <c r="B140" s="16">
        <v>65</v>
      </c>
      <c r="C140" s="16">
        <v>16</v>
      </c>
      <c r="D140" s="16">
        <v>23</v>
      </c>
      <c r="E140" s="23">
        <v>21</v>
      </c>
      <c r="F140" s="16">
        <f>SUM(B140:E140)</f>
        <v>125</v>
      </c>
    </row>
    <row r="141" spans="1:6" x14ac:dyDescent="0.25">
      <c r="A141" s="15" t="s">
        <v>7</v>
      </c>
      <c r="B141" s="16">
        <v>63</v>
      </c>
      <c r="C141" s="16">
        <v>38</v>
      </c>
      <c r="D141" s="16">
        <v>41</v>
      </c>
      <c r="E141" s="23">
        <v>81</v>
      </c>
      <c r="F141" s="16">
        <f>SUM(B141:E141)</f>
        <v>223</v>
      </c>
    </row>
    <row r="142" spans="1:6" x14ac:dyDescent="0.25">
      <c r="A142" s="15" t="s">
        <v>8</v>
      </c>
      <c r="B142" s="16">
        <v>127</v>
      </c>
      <c r="C142" s="16">
        <v>149</v>
      </c>
      <c r="D142" s="16">
        <v>106</v>
      </c>
      <c r="E142" s="23">
        <v>220</v>
      </c>
      <c r="F142" s="16">
        <f>SUM(B142:E142)</f>
        <v>602</v>
      </c>
    </row>
    <row r="143" spans="1:6" x14ac:dyDescent="0.25">
      <c r="A143" s="15" t="s">
        <v>9</v>
      </c>
      <c r="B143" s="16">
        <v>53</v>
      </c>
      <c r="C143" s="16">
        <v>91</v>
      </c>
      <c r="D143" s="16">
        <v>33</v>
      </c>
      <c r="E143" s="23">
        <v>87</v>
      </c>
      <c r="F143" s="16">
        <f>SUM(B143:E143)</f>
        <v>264</v>
      </c>
    </row>
    <row r="144" spans="1:6" x14ac:dyDescent="0.25">
      <c r="A144" s="15" t="s">
        <v>10</v>
      </c>
      <c r="B144" s="16">
        <v>61</v>
      </c>
      <c r="C144" s="16">
        <v>41</v>
      </c>
      <c r="D144" s="16">
        <v>10</v>
      </c>
      <c r="E144" s="23">
        <v>16</v>
      </c>
      <c r="F144" s="16">
        <f>SUM(B144:E144)</f>
        <v>128</v>
      </c>
    </row>
    <row r="145" spans="1:6" x14ac:dyDescent="0.25">
      <c r="A145" s="21" t="s">
        <v>11</v>
      </c>
      <c r="B145" s="49">
        <f>SUM(B140:B144)</f>
        <v>369</v>
      </c>
      <c r="C145" s="49">
        <f>SUM(C140:C144)</f>
        <v>335</v>
      </c>
      <c r="D145" s="49">
        <f>SUM(D140:D144)</f>
        <v>213</v>
      </c>
      <c r="E145" s="49">
        <f>SUM(E140:E144)</f>
        <v>425</v>
      </c>
      <c r="F145" s="17">
        <f>SUM(F140:F144)</f>
        <v>1342</v>
      </c>
    </row>
    <row r="146" spans="1:6" x14ac:dyDescent="0.25">
      <c r="A146" s="22"/>
      <c r="B146" s="36" t="s">
        <v>40</v>
      </c>
      <c r="C146" s="36" t="s">
        <v>41</v>
      </c>
      <c r="D146" s="36" t="s">
        <v>42</v>
      </c>
      <c r="E146" s="36" t="s">
        <v>43</v>
      </c>
      <c r="F146" s="14"/>
    </row>
    <row r="147" spans="1:6" x14ac:dyDescent="0.25">
      <c r="A147" s="15" t="s">
        <v>6</v>
      </c>
      <c r="B147" s="19">
        <f>B140/B145</f>
        <v>0.17615176151761516</v>
      </c>
      <c r="C147" s="19">
        <f>C140/C145</f>
        <v>4.7761194029850747E-2</v>
      </c>
      <c r="D147" s="19">
        <f>D140/D145</f>
        <v>0.107981220657277</v>
      </c>
      <c r="E147" s="19">
        <f>E140/E145</f>
        <v>4.9411764705882349E-2</v>
      </c>
      <c r="F147" s="14"/>
    </row>
    <row r="148" spans="1:6" x14ac:dyDescent="0.25">
      <c r="A148" s="15" t="s">
        <v>7</v>
      </c>
      <c r="B148" s="19">
        <f>B141/B145</f>
        <v>0.17073170731707318</v>
      </c>
      <c r="C148" s="19">
        <f>C141/C145</f>
        <v>0.11343283582089553</v>
      </c>
      <c r="D148" s="19">
        <f>D141/D145</f>
        <v>0.19248826291079812</v>
      </c>
      <c r="E148" s="19">
        <f>E141/E145</f>
        <v>0.19058823529411764</v>
      </c>
      <c r="F148" s="14"/>
    </row>
    <row r="149" spans="1:6" x14ac:dyDescent="0.25">
      <c r="A149" s="15" t="s">
        <v>8</v>
      </c>
      <c r="B149" s="19">
        <f>B142/B145</f>
        <v>0.34417344173441733</v>
      </c>
      <c r="C149" s="19">
        <f>C142/C145</f>
        <v>0.44477611940298506</v>
      </c>
      <c r="D149" s="19">
        <f>D142/D145</f>
        <v>0.49765258215962443</v>
      </c>
      <c r="E149" s="19">
        <f>E142/E145</f>
        <v>0.51764705882352946</v>
      </c>
      <c r="F149" s="14"/>
    </row>
    <row r="150" spans="1:6" x14ac:dyDescent="0.25">
      <c r="A150" s="15" t="s">
        <v>9</v>
      </c>
      <c r="B150" s="19">
        <f>B143/B145</f>
        <v>0.14363143631436315</v>
      </c>
      <c r="C150" s="19">
        <f>C143/C145</f>
        <v>0.27164179104477609</v>
      </c>
      <c r="D150" s="19">
        <f>D143/D145</f>
        <v>0.15492957746478872</v>
      </c>
      <c r="E150" s="19">
        <f>E143/E145</f>
        <v>0.20470588235294118</v>
      </c>
      <c r="F150" s="14"/>
    </row>
    <row r="151" spans="1:6" x14ac:dyDescent="0.25">
      <c r="A151" s="15" t="s">
        <v>10</v>
      </c>
      <c r="B151" s="19">
        <f>B144/B145</f>
        <v>0.16531165311653118</v>
      </c>
      <c r="C151" s="19">
        <f>C144/C145</f>
        <v>0.12238805970149254</v>
      </c>
      <c r="D151" s="19">
        <f>D144/D145</f>
        <v>4.6948356807511735E-2</v>
      </c>
      <c r="E151" s="19">
        <f>E144/E145</f>
        <v>3.7647058823529408E-2</v>
      </c>
      <c r="F151" s="14"/>
    </row>
    <row r="152" spans="1:6" ht="30" x14ac:dyDescent="0.25">
      <c r="A152" s="48" t="s">
        <v>44</v>
      </c>
      <c r="B152" s="36" t="s">
        <v>40</v>
      </c>
      <c r="C152" s="36" t="s">
        <v>41</v>
      </c>
      <c r="D152" s="36" t="s">
        <v>42</v>
      </c>
      <c r="E152" s="39" t="s">
        <v>43</v>
      </c>
      <c r="F152" s="35" t="s">
        <v>21</v>
      </c>
    </row>
    <row r="153" spans="1:6" x14ac:dyDescent="0.25">
      <c r="A153" s="15" t="s">
        <v>6</v>
      </c>
      <c r="B153" s="16">
        <v>133</v>
      </c>
      <c r="C153" s="16">
        <v>37</v>
      </c>
      <c r="D153" s="16">
        <v>16</v>
      </c>
      <c r="E153" s="23">
        <v>50</v>
      </c>
      <c r="F153" s="16">
        <f>SUM(B153:E153)</f>
        <v>236</v>
      </c>
    </row>
    <row r="154" spans="1:6" x14ac:dyDescent="0.25">
      <c r="A154" s="15" t="s">
        <v>7</v>
      </c>
      <c r="B154" s="16">
        <v>70</v>
      </c>
      <c r="C154" s="16">
        <v>44</v>
      </c>
      <c r="D154" s="16">
        <v>36</v>
      </c>
      <c r="E154" s="23">
        <v>54</v>
      </c>
      <c r="F154" s="16">
        <f>SUM(B154:E154)</f>
        <v>204</v>
      </c>
    </row>
    <row r="155" spans="1:6" x14ac:dyDescent="0.25">
      <c r="A155" s="15" t="s">
        <v>8</v>
      </c>
      <c r="B155" s="16">
        <v>61</v>
      </c>
      <c r="C155" s="16">
        <v>111</v>
      </c>
      <c r="D155" s="16">
        <v>77</v>
      </c>
      <c r="E155" s="23">
        <v>107</v>
      </c>
      <c r="F155" s="16">
        <f>SUM(B155:E155)</f>
        <v>356</v>
      </c>
    </row>
    <row r="156" spans="1:6" x14ac:dyDescent="0.25">
      <c r="A156" s="15" t="s">
        <v>9</v>
      </c>
      <c r="B156" s="16">
        <v>32</v>
      </c>
      <c r="C156" s="16">
        <v>75</v>
      </c>
      <c r="D156" s="16">
        <v>42</v>
      </c>
      <c r="E156" s="23">
        <v>124</v>
      </c>
      <c r="F156" s="16">
        <f>SUM(B156:E156)</f>
        <v>273</v>
      </c>
    </row>
    <row r="157" spans="1:6" x14ac:dyDescent="0.25">
      <c r="A157" s="15" t="s">
        <v>10</v>
      </c>
      <c r="B157" s="16">
        <v>58</v>
      </c>
      <c r="C157" s="16">
        <v>62</v>
      </c>
      <c r="D157" s="16">
        <v>34</v>
      </c>
      <c r="E157" s="23">
        <v>81</v>
      </c>
      <c r="F157" s="16">
        <f>SUM(B157:E157)</f>
        <v>235</v>
      </c>
    </row>
    <row r="158" spans="1:6" x14ac:dyDescent="0.25">
      <c r="A158" s="21" t="s">
        <v>11</v>
      </c>
      <c r="B158" s="49">
        <f>SUM(B153:B157)</f>
        <v>354</v>
      </c>
      <c r="C158" s="49">
        <f>SUM(C153:C157)</f>
        <v>329</v>
      </c>
      <c r="D158" s="49">
        <f>SUM(D153:D157)</f>
        <v>205</v>
      </c>
      <c r="E158" s="49">
        <f>SUM(E153:E157)</f>
        <v>416</v>
      </c>
      <c r="F158" s="17">
        <f>SUM(F153:F157)</f>
        <v>1304</v>
      </c>
    </row>
    <row r="159" spans="1:6" x14ac:dyDescent="0.25">
      <c r="A159" s="22"/>
      <c r="B159" s="36" t="s">
        <v>40</v>
      </c>
      <c r="C159" s="36" t="s">
        <v>41</v>
      </c>
      <c r="D159" s="36" t="s">
        <v>42</v>
      </c>
      <c r="E159" s="36" t="s">
        <v>43</v>
      </c>
      <c r="F159" s="14"/>
    </row>
    <row r="160" spans="1:6" x14ac:dyDescent="0.25">
      <c r="A160" s="15" t="s">
        <v>6</v>
      </c>
      <c r="B160" s="19">
        <f>B153/B158</f>
        <v>0.37570621468926552</v>
      </c>
      <c r="C160" s="19">
        <f>C153/C158</f>
        <v>0.11246200607902736</v>
      </c>
      <c r="D160" s="19">
        <f>D153/D158</f>
        <v>7.8048780487804878E-2</v>
      </c>
      <c r="E160" s="19">
        <f>E153/E158</f>
        <v>0.1201923076923077</v>
      </c>
      <c r="F160" s="14"/>
    </row>
    <row r="161" spans="1:6" x14ac:dyDescent="0.25">
      <c r="A161" s="15" t="s">
        <v>7</v>
      </c>
      <c r="B161" s="19">
        <f>B154/B158</f>
        <v>0.19774011299435029</v>
      </c>
      <c r="C161" s="19">
        <f>C154/C158</f>
        <v>0.1337386018237082</v>
      </c>
      <c r="D161" s="19">
        <f>D154/D158</f>
        <v>0.17560975609756097</v>
      </c>
      <c r="E161" s="19">
        <f>E154/E158</f>
        <v>0.12980769230769232</v>
      </c>
      <c r="F161" s="14"/>
    </row>
    <row r="162" spans="1:6" x14ac:dyDescent="0.25">
      <c r="A162" s="15" t="s">
        <v>8</v>
      </c>
      <c r="B162" s="19">
        <f>B155/B158</f>
        <v>0.17231638418079095</v>
      </c>
      <c r="C162" s="19">
        <f>C155/C158</f>
        <v>0.33738601823708209</v>
      </c>
      <c r="D162" s="19">
        <f>D155/D158</f>
        <v>0.37560975609756098</v>
      </c>
      <c r="E162" s="19">
        <f>E155/E158</f>
        <v>0.25721153846153844</v>
      </c>
      <c r="F162" s="14"/>
    </row>
    <row r="163" spans="1:6" x14ac:dyDescent="0.25">
      <c r="A163" s="15" t="s">
        <v>9</v>
      </c>
      <c r="B163" s="19">
        <f>B156/B158</f>
        <v>9.03954802259887E-2</v>
      </c>
      <c r="C163" s="19">
        <f>C156/C158</f>
        <v>0.22796352583586627</v>
      </c>
      <c r="D163" s="19">
        <f>D156/D158</f>
        <v>0.20487804878048779</v>
      </c>
      <c r="E163" s="19">
        <f>E156/E158</f>
        <v>0.29807692307692307</v>
      </c>
      <c r="F163" s="14"/>
    </row>
    <row r="164" spans="1:6" x14ac:dyDescent="0.25">
      <c r="A164" s="15" t="s">
        <v>10</v>
      </c>
      <c r="B164" s="19">
        <f>B157/B158</f>
        <v>0.16384180790960451</v>
      </c>
      <c r="C164" s="19">
        <f>C157/C158</f>
        <v>0.18844984802431611</v>
      </c>
      <c r="D164" s="19">
        <f>D157/D158</f>
        <v>0.16585365853658537</v>
      </c>
      <c r="E164" s="19">
        <f>E157/E158</f>
        <v>0.19471153846153846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34</v>
      </c>
      <c r="C167" s="35" t="s">
        <v>35</v>
      </c>
      <c r="D167" s="36" t="s">
        <v>36</v>
      </c>
      <c r="E167" s="39" t="s">
        <v>37</v>
      </c>
      <c r="F167" s="35" t="s">
        <v>21</v>
      </c>
    </row>
    <row r="168" spans="1:6" x14ac:dyDescent="0.25">
      <c r="A168" s="15" t="s">
        <v>6</v>
      </c>
      <c r="B168" s="16">
        <v>84</v>
      </c>
      <c r="C168" s="16">
        <v>25</v>
      </c>
      <c r="D168" s="16">
        <v>13</v>
      </c>
      <c r="E168" s="23">
        <v>3</v>
      </c>
      <c r="F168" s="16">
        <f>SUM(B168:E168)</f>
        <v>125</v>
      </c>
    </row>
    <row r="169" spans="1:6" x14ac:dyDescent="0.25">
      <c r="A169" s="15" t="s">
        <v>7</v>
      </c>
      <c r="B169" s="16">
        <v>97</v>
      </c>
      <c r="C169" s="16">
        <v>39</v>
      </c>
      <c r="D169" s="16">
        <v>47</v>
      </c>
      <c r="E169" s="23">
        <v>40</v>
      </c>
      <c r="F169" s="16">
        <f>SUM(B169:E169)</f>
        <v>223</v>
      </c>
    </row>
    <row r="170" spans="1:6" x14ac:dyDescent="0.25">
      <c r="A170" s="15" t="s">
        <v>8</v>
      </c>
      <c r="B170" s="16">
        <v>203</v>
      </c>
      <c r="C170" s="16">
        <v>142</v>
      </c>
      <c r="D170" s="16">
        <v>134</v>
      </c>
      <c r="E170" s="23">
        <v>123</v>
      </c>
      <c r="F170" s="16">
        <f>SUM(B170:E170)</f>
        <v>602</v>
      </c>
    </row>
    <row r="171" spans="1:6" x14ac:dyDescent="0.25">
      <c r="A171" s="15" t="s">
        <v>9</v>
      </c>
      <c r="B171" s="16">
        <v>67</v>
      </c>
      <c r="C171" s="16">
        <v>46</v>
      </c>
      <c r="D171" s="16">
        <v>78</v>
      </c>
      <c r="E171" s="23">
        <v>73</v>
      </c>
      <c r="F171" s="16">
        <f>SUM(B171:E171)</f>
        <v>264</v>
      </c>
    </row>
    <row r="172" spans="1:6" x14ac:dyDescent="0.25">
      <c r="A172" s="15" t="s">
        <v>10</v>
      </c>
      <c r="B172" s="16">
        <v>35</v>
      </c>
      <c r="C172" s="16">
        <v>27</v>
      </c>
      <c r="D172" s="16">
        <v>49</v>
      </c>
      <c r="E172" s="23">
        <v>17</v>
      </c>
      <c r="F172" s="16">
        <f>SUM(B172:E172)</f>
        <v>128</v>
      </c>
    </row>
    <row r="173" spans="1:6" x14ac:dyDescent="0.25">
      <c r="A173" s="21" t="s">
        <v>11</v>
      </c>
      <c r="B173" s="49">
        <f>SUM(B168:B172)</f>
        <v>486</v>
      </c>
      <c r="C173" s="49">
        <f>SUM(C168:C172)</f>
        <v>279</v>
      </c>
      <c r="D173" s="49">
        <f>SUM(D168:D172)</f>
        <v>321</v>
      </c>
      <c r="E173" s="49">
        <f>SUM(E168:E172)</f>
        <v>256</v>
      </c>
      <c r="F173" s="17">
        <f>SUM(F168:F172)</f>
        <v>1342</v>
      </c>
    </row>
    <row r="174" spans="1:6" x14ac:dyDescent="0.25">
      <c r="A174" s="22"/>
      <c r="B174" s="39" t="s">
        <v>34</v>
      </c>
      <c r="C174" s="35" t="s">
        <v>35</v>
      </c>
      <c r="D174" s="36" t="s">
        <v>36</v>
      </c>
      <c r="E174" s="39" t="s">
        <v>37</v>
      </c>
      <c r="F174" s="14"/>
    </row>
    <row r="175" spans="1:6" x14ac:dyDescent="0.25">
      <c r="A175" s="15" t="s">
        <v>6</v>
      </c>
      <c r="B175" s="19">
        <f>B168/B173</f>
        <v>0.1728395061728395</v>
      </c>
      <c r="C175" s="19">
        <f>C168/C173</f>
        <v>8.9605734767025089E-2</v>
      </c>
      <c r="D175" s="19">
        <f>D168/D173</f>
        <v>4.0498442367601244E-2</v>
      </c>
      <c r="E175" s="19">
        <f>E168/E173</f>
        <v>1.171875E-2</v>
      </c>
      <c r="F175" s="14"/>
    </row>
    <row r="176" spans="1:6" x14ac:dyDescent="0.25">
      <c r="A176" s="15" t="s">
        <v>7</v>
      </c>
      <c r="B176" s="19">
        <f>B169/B173</f>
        <v>0.19958847736625515</v>
      </c>
      <c r="C176" s="19">
        <f>C169/C173</f>
        <v>0.13978494623655913</v>
      </c>
      <c r="D176" s="19">
        <f>D169/D173</f>
        <v>0.14641744548286603</v>
      </c>
      <c r="E176" s="19">
        <f>E169/E173</f>
        <v>0.15625</v>
      </c>
      <c r="F176" s="14"/>
    </row>
    <row r="177" spans="1:6" x14ac:dyDescent="0.25">
      <c r="A177" s="15" t="s">
        <v>8</v>
      </c>
      <c r="B177" s="19">
        <f>B170/B173</f>
        <v>0.41769547325102879</v>
      </c>
      <c r="C177" s="19">
        <f>C170/C173</f>
        <v>0.50896057347670254</v>
      </c>
      <c r="D177" s="19">
        <f>D170/D173</f>
        <v>0.4174454828660436</v>
      </c>
      <c r="E177" s="19">
        <f>E170/E173</f>
        <v>0.48046875</v>
      </c>
      <c r="F177" s="14"/>
    </row>
    <row r="178" spans="1:6" x14ac:dyDescent="0.25">
      <c r="A178" s="15" t="s">
        <v>9</v>
      </c>
      <c r="B178" s="19">
        <f>B171/B173</f>
        <v>0.13786008230452676</v>
      </c>
      <c r="C178" s="19">
        <f>C171/C173</f>
        <v>0.16487455197132617</v>
      </c>
      <c r="D178" s="19">
        <f>D171/D173</f>
        <v>0.24299065420560748</v>
      </c>
      <c r="E178" s="19">
        <f>E171/E173</f>
        <v>0.28515625</v>
      </c>
      <c r="F178" s="14"/>
    </row>
    <row r="179" spans="1:6" x14ac:dyDescent="0.25">
      <c r="A179" s="15" t="s">
        <v>10</v>
      </c>
      <c r="B179" s="19">
        <f>B172/B173</f>
        <v>7.2016460905349799E-2</v>
      </c>
      <c r="C179" s="19">
        <f>C172/C173</f>
        <v>9.6774193548387094E-2</v>
      </c>
      <c r="D179" s="19">
        <f>D172/D173</f>
        <v>0.15264797507788161</v>
      </c>
      <c r="E179" s="19">
        <f>E172/E173</f>
        <v>6.640625E-2</v>
      </c>
      <c r="F179" s="14"/>
    </row>
    <row r="180" spans="1:6" ht="30" x14ac:dyDescent="0.25">
      <c r="A180" s="30" t="s">
        <v>46</v>
      </c>
      <c r="B180" s="39" t="s">
        <v>34</v>
      </c>
      <c r="C180" s="35" t="s">
        <v>35</v>
      </c>
      <c r="D180" s="36" t="s">
        <v>36</v>
      </c>
      <c r="E180" s="39" t="s">
        <v>37</v>
      </c>
      <c r="F180" s="35" t="s">
        <v>21</v>
      </c>
    </row>
    <row r="181" spans="1:6" x14ac:dyDescent="0.25">
      <c r="A181" s="15" t="s">
        <v>6</v>
      </c>
      <c r="B181" s="16">
        <v>157</v>
      </c>
      <c r="C181" s="16">
        <v>35</v>
      </c>
      <c r="D181" s="16">
        <v>34</v>
      </c>
      <c r="E181" s="23">
        <v>10</v>
      </c>
      <c r="F181" s="16">
        <f>SUM(B181:E181)</f>
        <v>236</v>
      </c>
    </row>
    <row r="182" spans="1:6" x14ac:dyDescent="0.25">
      <c r="A182" s="15" t="s">
        <v>7</v>
      </c>
      <c r="B182" s="16">
        <v>113</v>
      </c>
      <c r="C182" s="16">
        <v>42</v>
      </c>
      <c r="D182" s="16">
        <v>32</v>
      </c>
      <c r="E182" s="23">
        <v>17</v>
      </c>
      <c r="F182" s="16">
        <f>SUM(B182:E182)</f>
        <v>204</v>
      </c>
    </row>
    <row r="183" spans="1:6" x14ac:dyDescent="0.25">
      <c r="A183" s="15" t="s">
        <v>8</v>
      </c>
      <c r="B183" s="16">
        <v>130</v>
      </c>
      <c r="C183" s="16">
        <v>96</v>
      </c>
      <c r="D183" s="16">
        <v>80</v>
      </c>
      <c r="E183" s="23">
        <v>50</v>
      </c>
      <c r="F183" s="16">
        <f>SUM(B183:E183)</f>
        <v>356</v>
      </c>
    </row>
    <row r="184" spans="1:6" x14ac:dyDescent="0.25">
      <c r="A184" s="15" t="s">
        <v>9</v>
      </c>
      <c r="B184" s="16">
        <v>47</v>
      </c>
      <c r="C184" s="16">
        <v>62</v>
      </c>
      <c r="D184" s="16">
        <v>97</v>
      </c>
      <c r="E184" s="23">
        <v>67</v>
      </c>
      <c r="F184" s="16">
        <f>SUM(B184:E184)</f>
        <v>273</v>
      </c>
    </row>
    <row r="185" spans="1:6" x14ac:dyDescent="0.25">
      <c r="A185" s="15" t="s">
        <v>10</v>
      </c>
      <c r="B185" s="16">
        <v>41</v>
      </c>
      <c r="C185" s="16">
        <v>44</v>
      </c>
      <c r="D185" s="16">
        <v>81</v>
      </c>
      <c r="E185" s="23">
        <v>69</v>
      </c>
      <c r="F185" s="16">
        <f>SUM(B185:E185)</f>
        <v>235</v>
      </c>
    </row>
    <row r="186" spans="1:6" x14ac:dyDescent="0.25">
      <c r="A186" s="21" t="s">
        <v>11</v>
      </c>
      <c r="B186" s="49">
        <f>SUM(B181:B185)</f>
        <v>488</v>
      </c>
      <c r="C186" s="49">
        <f>SUM(C181:C185)</f>
        <v>279</v>
      </c>
      <c r="D186" s="49">
        <f>SUM(D181:D185)</f>
        <v>324</v>
      </c>
      <c r="E186" s="49">
        <f>SUM(E181:E185)</f>
        <v>213</v>
      </c>
      <c r="F186" s="17">
        <f>SUM(F181:F185)</f>
        <v>1304</v>
      </c>
    </row>
    <row r="187" spans="1:6" x14ac:dyDescent="0.25">
      <c r="A187" s="22"/>
      <c r="B187" s="39" t="s">
        <v>34</v>
      </c>
      <c r="C187" s="35" t="s">
        <v>35</v>
      </c>
      <c r="D187" s="36" t="s">
        <v>36</v>
      </c>
      <c r="E187" s="39" t="s">
        <v>37</v>
      </c>
      <c r="F187" s="14"/>
    </row>
    <row r="188" spans="1:6" x14ac:dyDescent="0.25">
      <c r="A188" s="15" t="s">
        <v>6</v>
      </c>
      <c r="B188" s="19">
        <f>B181/B186</f>
        <v>0.32172131147540983</v>
      </c>
      <c r="C188" s="19">
        <f>C181/C186</f>
        <v>0.12544802867383512</v>
      </c>
      <c r="D188" s="19">
        <f>D181/D186</f>
        <v>0.10493827160493827</v>
      </c>
      <c r="E188" s="19">
        <f>E181/E186</f>
        <v>4.6948356807511735E-2</v>
      </c>
      <c r="F188" s="14"/>
    </row>
    <row r="189" spans="1:6" x14ac:dyDescent="0.25">
      <c r="A189" s="15" t="s">
        <v>7</v>
      </c>
      <c r="B189" s="19">
        <f>B182/B186</f>
        <v>0.23155737704918034</v>
      </c>
      <c r="C189" s="19">
        <f>C182/C186</f>
        <v>0.15053763440860216</v>
      </c>
      <c r="D189" s="19">
        <f>D182/D186</f>
        <v>9.8765432098765427E-2</v>
      </c>
      <c r="E189" s="19">
        <f>E182/E186</f>
        <v>7.9812206572769953E-2</v>
      </c>
      <c r="F189" s="14"/>
    </row>
    <row r="190" spans="1:6" x14ac:dyDescent="0.25">
      <c r="A190" s="15" t="s">
        <v>8</v>
      </c>
      <c r="B190" s="19">
        <f>B183/B186</f>
        <v>0.26639344262295084</v>
      </c>
      <c r="C190" s="19">
        <f>C183/C186</f>
        <v>0.34408602150537637</v>
      </c>
      <c r="D190" s="19">
        <f>D183/D186</f>
        <v>0.24691358024691357</v>
      </c>
      <c r="E190" s="19">
        <f>E183/E186</f>
        <v>0.23474178403755869</v>
      </c>
      <c r="F190" s="14"/>
    </row>
    <row r="191" spans="1:6" x14ac:dyDescent="0.25">
      <c r="A191" s="15" t="s">
        <v>9</v>
      </c>
      <c r="B191" s="19">
        <f>B184/B186</f>
        <v>9.6311475409836061E-2</v>
      </c>
      <c r="C191" s="19">
        <f>C184/C186</f>
        <v>0.22222222222222221</v>
      </c>
      <c r="D191" s="19">
        <f>D184/D186</f>
        <v>0.29938271604938271</v>
      </c>
      <c r="E191" s="19">
        <f>E184/E186</f>
        <v>0.31455399061032863</v>
      </c>
      <c r="F191" s="14"/>
    </row>
    <row r="192" spans="1:6" x14ac:dyDescent="0.25">
      <c r="A192" s="15" t="s">
        <v>10</v>
      </c>
      <c r="B192" s="19">
        <f>B185/B186</f>
        <v>8.4016393442622947E-2</v>
      </c>
      <c r="C192" s="19">
        <f>C185/C186</f>
        <v>0.15770609318996415</v>
      </c>
      <c r="D192" s="19">
        <f>D185/D186</f>
        <v>0.25</v>
      </c>
      <c r="E192" s="19">
        <f>E185/E186</f>
        <v>0.323943661971831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103A1-89B0-45C9-8992-416895E27962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99</v>
      </c>
      <c r="C11" s="57">
        <f>B11/B16</f>
        <v>0.50769230769230766</v>
      </c>
      <c r="E11" s="56">
        <v>0</v>
      </c>
      <c r="F11" s="44">
        <v>38</v>
      </c>
      <c r="G11" s="57">
        <f>F11/F16</f>
        <v>0.55072463768115942</v>
      </c>
    </row>
    <row r="12" spans="1:7" s="54" customFormat="1" ht="15.75" x14ac:dyDescent="0.25">
      <c r="A12" s="43" t="s">
        <v>53</v>
      </c>
      <c r="B12" s="44">
        <v>21</v>
      </c>
      <c r="C12" s="57">
        <f>B12/B16</f>
        <v>0.1076923076923077</v>
      </c>
      <c r="E12" s="43" t="s">
        <v>53</v>
      </c>
      <c r="F12" s="44">
        <v>21</v>
      </c>
      <c r="G12" s="57">
        <f>F12/F16</f>
        <v>0.30434782608695654</v>
      </c>
    </row>
    <row r="13" spans="1:7" s="54" customFormat="1" ht="15.75" x14ac:dyDescent="0.25">
      <c r="A13" s="43" t="s">
        <v>54</v>
      </c>
      <c r="B13" s="44">
        <v>6</v>
      </c>
      <c r="C13" s="57">
        <f>B13/B16</f>
        <v>3.0769230769230771E-2</v>
      </c>
      <c r="E13" s="43" t="s">
        <v>54</v>
      </c>
      <c r="F13" s="44">
        <v>6</v>
      </c>
      <c r="G13" s="57">
        <f>F13/F16</f>
        <v>8.6956521739130432E-2</v>
      </c>
    </row>
    <row r="14" spans="1:7" s="54" customFormat="1" ht="15.75" x14ac:dyDescent="0.25">
      <c r="A14" s="43" t="s">
        <v>55</v>
      </c>
      <c r="B14" s="44">
        <v>1</v>
      </c>
      <c r="C14" s="57">
        <f>B14/B16</f>
        <v>5.1282051282051282E-3</v>
      </c>
      <c r="E14" s="43" t="s">
        <v>55</v>
      </c>
      <c r="F14" s="44">
        <v>1</v>
      </c>
      <c r="G14" s="57">
        <f>F14/F16</f>
        <v>1.4492753623188406E-2</v>
      </c>
    </row>
    <row r="15" spans="1:7" s="54" customFormat="1" ht="15.75" x14ac:dyDescent="0.25">
      <c r="A15" s="43" t="s">
        <v>56</v>
      </c>
      <c r="B15" s="44">
        <v>68</v>
      </c>
      <c r="C15" s="57">
        <f>B15/B16</f>
        <v>0.3487179487179487</v>
      </c>
      <c r="E15" s="43" t="s">
        <v>56</v>
      </c>
      <c r="F15" s="44">
        <v>3</v>
      </c>
      <c r="G15" s="57">
        <f>F15/F16</f>
        <v>4.3478260869565216E-2</v>
      </c>
    </row>
    <row r="16" spans="1:7" ht="15.75" x14ac:dyDescent="0.25">
      <c r="A16" s="46" t="s">
        <v>11</v>
      </c>
      <c r="B16" s="58">
        <f>SUM(B11:B15)</f>
        <v>195</v>
      </c>
      <c r="C16" s="6"/>
      <c r="E16" s="46" t="s">
        <v>11</v>
      </c>
      <c r="F16" s="58">
        <f>SUM(F11:F15)</f>
        <v>69</v>
      </c>
      <c r="G16" s="6"/>
    </row>
    <row r="19" spans="1:7" s="29" customFormat="1" ht="23.25" x14ac:dyDescent="0.25">
      <c r="A19" s="25" t="s">
        <v>80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19</v>
      </c>
      <c r="C25" s="57">
        <f>B25/B30</f>
        <v>0.38775510204081631</v>
      </c>
      <c r="E25" s="56">
        <v>0</v>
      </c>
      <c r="F25" s="44">
        <v>3</v>
      </c>
      <c r="G25" s="57">
        <f>F25/F30</f>
        <v>0.6</v>
      </c>
    </row>
    <row r="26" spans="1:7" s="54" customFormat="1" ht="15.75" x14ac:dyDescent="0.25">
      <c r="A26" s="43" t="s">
        <v>58</v>
      </c>
      <c r="B26" s="44">
        <v>1</v>
      </c>
      <c r="C26" s="57">
        <f>B26/B30</f>
        <v>2.0408163265306121E-2</v>
      </c>
      <c r="E26" s="43" t="s">
        <v>58</v>
      </c>
      <c r="F26" s="44">
        <v>1</v>
      </c>
      <c r="G26" s="57">
        <f>F26/F30</f>
        <v>0.2</v>
      </c>
    </row>
    <row r="27" spans="1:7" s="54" customFormat="1" ht="15.75" x14ac:dyDescent="0.25">
      <c r="A27" s="43" t="s">
        <v>54</v>
      </c>
      <c r="B27" s="44">
        <v>0</v>
      </c>
      <c r="C27" s="57">
        <f>B27/B30</f>
        <v>0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1</v>
      </c>
      <c r="C28" s="57">
        <f>B28/B30</f>
        <v>2.0408163265306121E-2</v>
      </c>
      <c r="E28" s="43" t="s">
        <v>55</v>
      </c>
      <c r="F28" s="44">
        <v>1</v>
      </c>
      <c r="G28" s="57">
        <f>F28/F30</f>
        <v>0.2</v>
      </c>
    </row>
    <row r="29" spans="1:7" s="54" customFormat="1" ht="15.75" x14ac:dyDescent="0.25">
      <c r="A29" s="43" t="s">
        <v>56</v>
      </c>
      <c r="B29" s="44">
        <v>28</v>
      </c>
      <c r="C29" s="57">
        <f>B29/B30</f>
        <v>0.5714285714285714</v>
      </c>
      <c r="E29" s="43" t="s">
        <v>56</v>
      </c>
      <c r="F29" s="44">
        <v>0</v>
      </c>
      <c r="G29" s="57">
        <f>F29/F30</f>
        <v>0</v>
      </c>
    </row>
    <row r="30" spans="1:7" s="54" customFormat="1" ht="15.75" x14ac:dyDescent="0.25">
      <c r="A30" s="46" t="s">
        <v>11</v>
      </c>
      <c r="B30" s="52">
        <f>SUM(B25:B29)</f>
        <v>49</v>
      </c>
      <c r="C30" s="53"/>
      <c r="E30" s="46" t="s">
        <v>11</v>
      </c>
      <c r="F30" s="52">
        <f>SUM(F25:F29)</f>
        <v>5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29</v>
      </c>
      <c r="C35" s="57">
        <f>B35/B40</f>
        <v>0.39726027397260272</v>
      </c>
      <c r="E35" s="56">
        <v>0</v>
      </c>
      <c r="F35" s="44">
        <v>11</v>
      </c>
      <c r="G35" s="57">
        <f>F35/F40</f>
        <v>0.45833333333333331</v>
      </c>
    </row>
    <row r="36" spans="1:7" ht="15.75" x14ac:dyDescent="0.25">
      <c r="A36" s="43" t="s">
        <v>58</v>
      </c>
      <c r="B36" s="44">
        <v>8</v>
      </c>
      <c r="C36" s="57">
        <f>B36/B40</f>
        <v>0.1095890410958904</v>
      </c>
      <c r="E36" s="43" t="s">
        <v>58</v>
      </c>
      <c r="F36" s="44">
        <v>8</v>
      </c>
      <c r="G36" s="57">
        <f>F36/F40</f>
        <v>0.33333333333333331</v>
      </c>
    </row>
    <row r="37" spans="1:7" ht="15.75" x14ac:dyDescent="0.25">
      <c r="A37" s="43" t="s">
        <v>54</v>
      </c>
      <c r="B37" s="44">
        <v>4</v>
      </c>
      <c r="C37" s="57">
        <f>B37/B40</f>
        <v>5.4794520547945202E-2</v>
      </c>
      <c r="E37" s="43" t="s">
        <v>54</v>
      </c>
      <c r="F37" s="44">
        <v>4</v>
      </c>
      <c r="G37" s="57">
        <f>F37/F40</f>
        <v>0.16666666666666666</v>
      </c>
    </row>
    <row r="38" spans="1:7" ht="15.75" x14ac:dyDescent="0.25">
      <c r="A38" s="43" t="s">
        <v>55</v>
      </c>
      <c r="B38" s="44">
        <v>0</v>
      </c>
      <c r="C38" s="57">
        <f>B38/B40</f>
        <v>0</v>
      </c>
      <c r="E38" s="43" t="s">
        <v>55</v>
      </c>
      <c r="F38" s="44">
        <v>0</v>
      </c>
      <c r="G38" s="57">
        <f>F38/F40</f>
        <v>0</v>
      </c>
    </row>
    <row r="39" spans="1:7" ht="15.75" x14ac:dyDescent="0.25">
      <c r="A39" s="43" t="s">
        <v>56</v>
      </c>
      <c r="B39" s="44">
        <v>32</v>
      </c>
      <c r="C39" s="57">
        <f>B39/B40</f>
        <v>0.43835616438356162</v>
      </c>
      <c r="E39" s="43" t="s">
        <v>56</v>
      </c>
      <c r="F39" s="44">
        <v>1</v>
      </c>
      <c r="G39" s="57">
        <f>F39/F40</f>
        <v>4.1666666666666664E-2</v>
      </c>
    </row>
    <row r="40" spans="1:7" ht="15.75" x14ac:dyDescent="0.25">
      <c r="A40" s="46" t="s">
        <v>11</v>
      </c>
      <c r="B40" s="52">
        <f>SUM(B35:B39)</f>
        <v>73</v>
      </c>
      <c r="C40" s="53"/>
      <c r="E40" s="46" t="s">
        <v>11</v>
      </c>
      <c r="F40" s="52">
        <f>SUM(F35:F39)</f>
        <v>24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43</v>
      </c>
      <c r="C45" s="57">
        <f>B45/B50</f>
        <v>0.671875</v>
      </c>
      <c r="E45" s="56">
        <v>0</v>
      </c>
      <c r="F45" s="44">
        <v>24</v>
      </c>
      <c r="G45" s="57">
        <f>F45/F50</f>
        <v>0.61538461538461542</v>
      </c>
    </row>
    <row r="46" spans="1:7" ht="15.75" x14ac:dyDescent="0.25">
      <c r="A46" s="43" t="s">
        <v>58</v>
      </c>
      <c r="B46" s="44">
        <v>11</v>
      </c>
      <c r="C46" s="57">
        <f>B46/B50</f>
        <v>0.171875</v>
      </c>
      <c r="E46" s="43" t="s">
        <v>58</v>
      </c>
      <c r="F46" s="44">
        <v>11</v>
      </c>
      <c r="G46" s="57">
        <f>F46/F50</f>
        <v>0.28205128205128205</v>
      </c>
    </row>
    <row r="47" spans="1:7" ht="15.75" x14ac:dyDescent="0.25">
      <c r="A47" s="43" t="s">
        <v>54</v>
      </c>
      <c r="B47" s="44">
        <v>2</v>
      </c>
      <c r="C47" s="57">
        <f>B47/B50</f>
        <v>3.125E-2</v>
      </c>
      <c r="E47" s="43" t="s">
        <v>54</v>
      </c>
      <c r="F47" s="44">
        <v>2</v>
      </c>
      <c r="G47" s="57">
        <f>F47/F50</f>
        <v>5.128205128205128E-2</v>
      </c>
    </row>
    <row r="48" spans="1:7" ht="15.75" x14ac:dyDescent="0.25">
      <c r="A48" s="43" t="s">
        <v>55</v>
      </c>
      <c r="B48" s="44">
        <v>0</v>
      </c>
      <c r="C48" s="57">
        <f>B48/B50</f>
        <v>0</v>
      </c>
      <c r="E48" s="43" t="s">
        <v>55</v>
      </c>
      <c r="F48" s="44">
        <v>0</v>
      </c>
      <c r="G48" s="57">
        <f>F48/F50</f>
        <v>0</v>
      </c>
    </row>
    <row r="49" spans="1:7" ht="15.75" x14ac:dyDescent="0.25">
      <c r="A49" s="43" t="s">
        <v>56</v>
      </c>
      <c r="B49" s="44">
        <v>8</v>
      </c>
      <c r="C49" s="57">
        <f>B49/B50</f>
        <v>0.125</v>
      </c>
      <c r="E49" s="43" t="s">
        <v>56</v>
      </c>
      <c r="F49" s="44">
        <v>2</v>
      </c>
      <c r="G49" s="57">
        <f>F49/F50</f>
        <v>5.128205128205128E-2</v>
      </c>
    </row>
    <row r="50" spans="1:7" ht="15.75" x14ac:dyDescent="0.25">
      <c r="A50" s="46" t="s">
        <v>11</v>
      </c>
      <c r="B50" s="52">
        <f>SUM(B45:B49)</f>
        <v>64</v>
      </c>
      <c r="C50" s="53"/>
      <c r="E50" s="46" t="s">
        <v>11</v>
      </c>
      <c r="F50" s="52">
        <f>SUM(F45:F49)</f>
        <v>39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6</v>
      </c>
      <c r="C55" s="57">
        <f>B55/B60</f>
        <v>0.8571428571428571</v>
      </c>
      <c r="E55" s="56">
        <v>0</v>
      </c>
      <c r="F55" s="44">
        <v>0</v>
      </c>
      <c r="G55" s="57">
        <f>F55/F60</f>
        <v>0</v>
      </c>
    </row>
    <row r="56" spans="1:7" ht="15.75" x14ac:dyDescent="0.25">
      <c r="A56" s="43" t="s">
        <v>58</v>
      </c>
      <c r="B56" s="44">
        <v>1</v>
      </c>
      <c r="C56" s="57">
        <f>B56/B60</f>
        <v>0.14285714285714285</v>
      </c>
      <c r="E56" s="43" t="s">
        <v>58</v>
      </c>
      <c r="F56" s="44">
        <v>1</v>
      </c>
      <c r="G56" s="57">
        <f>F56/F60</f>
        <v>1</v>
      </c>
    </row>
    <row r="57" spans="1:7" ht="15.75" x14ac:dyDescent="0.25">
      <c r="A57" s="43" t="s">
        <v>54</v>
      </c>
      <c r="B57" s="44">
        <v>0</v>
      </c>
      <c r="C57" s="57">
        <f>B57/B60</f>
        <v>0</v>
      </c>
      <c r="E57" s="43" t="s">
        <v>54</v>
      </c>
      <c r="F57" s="44">
        <v>0</v>
      </c>
      <c r="G57" s="57">
        <f>F57/F60</f>
        <v>0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0</v>
      </c>
      <c r="C59" s="57">
        <f>B59/B60</f>
        <v>0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7</v>
      </c>
      <c r="C60" s="53"/>
      <c r="E60" s="46" t="s">
        <v>11</v>
      </c>
      <c r="F60" s="52">
        <f>SUM(F55:F59)</f>
        <v>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93806-A6CF-4A7C-ABAB-6689D70F861A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113212</v>
      </c>
      <c r="C4" s="67">
        <v>125151</v>
      </c>
      <c r="D4" s="67">
        <f>C4-B4</f>
        <v>11939</v>
      </c>
    </row>
    <row r="5" spans="1:17" x14ac:dyDescent="0.25">
      <c r="A5" s="68" t="s">
        <v>67</v>
      </c>
      <c r="B5" s="69">
        <v>968</v>
      </c>
      <c r="C5" s="69">
        <v>868</v>
      </c>
      <c r="D5" s="69">
        <f t="shared" ref="D5:D27" si="0">C5-B5</f>
        <v>-100</v>
      </c>
    </row>
    <row r="6" spans="1:17" x14ac:dyDescent="0.25">
      <c r="A6" s="66" t="s">
        <v>68</v>
      </c>
      <c r="B6" s="67">
        <v>580</v>
      </c>
      <c r="C6" s="67">
        <v>610</v>
      </c>
      <c r="D6" s="67">
        <f t="shared" si="0"/>
        <v>30</v>
      </c>
    </row>
    <row r="7" spans="1:17" x14ac:dyDescent="0.25">
      <c r="A7" s="66" t="s">
        <v>69</v>
      </c>
      <c r="B7" s="67">
        <v>55614</v>
      </c>
      <c r="C7" s="67">
        <v>69432</v>
      </c>
      <c r="D7" s="67">
        <f t="shared" si="0"/>
        <v>13818</v>
      </c>
    </row>
    <row r="8" spans="1:17" x14ac:dyDescent="0.25">
      <c r="A8" s="66" t="s">
        <v>97</v>
      </c>
      <c r="B8" s="67">
        <v>7010</v>
      </c>
      <c r="C8" s="67">
        <v>11323</v>
      </c>
      <c r="D8" s="67">
        <f t="shared" si="0"/>
        <v>4313</v>
      </c>
    </row>
    <row r="9" spans="1:17" x14ac:dyDescent="0.25">
      <c r="A9" s="66" t="s">
        <v>70</v>
      </c>
      <c r="B9" s="67">
        <v>2874</v>
      </c>
      <c r="C9" s="67">
        <v>4102</v>
      </c>
      <c r="D9" s="67">
        <f t="shared" si="0"/>
        <v>1228</v>
      </c>
    </row>
    <row r="10" spans="1:17" x14ac:dyDescent="0.25">
      <c r="A10" s="66" t="s">
        <v>71</v>
      </c>
      <c r="B10" s="67">
        <v>61</v>
      </c>
      <c r="C10" s="67">
        <v>84</v>
      </c>
      <c r="D10" s="67">
        <f t="shared" si="0"/>
        <v>23</v>
      </c>
    </row>
    <row r="11" spans="1:17" x14ac:dyDescent="0.25">
      <c r="A11" s="70" t="s">
        <v>72</v>
      </c>
      <c r="B11" s="71">
        <v>46105</v>
      </c>
      <c r="C11" s="71">
        <v>38732</v>
      </c>
      <c r="D11" s="71">
        <f t="shared" si="0"/>
        <v>-7373</v>
      </c>
    </row>
    <row r="12" spans="1:17" x14ac:dyDescent="0.25">
      <c r="A12" s="66" t="s">
        <v>73</v>
      </c>
      <c r="B12" s="67">
        <v>58950</v>
      </c>
      <c r="C12" s="67">
        <v>64440</v>
      </c>
      <c r="D12" s="67">
        <f t="shared" si="0"/>
        <v>5490</v>
      </c>
    </row>
    <row r="13" spans="1:17" x14ac:dyDescent="0.25">
      <c r="A13" s="66" t="s">
        <v>74</v>
      </c>
      <c r="B13" s="67">
        <v>54262</v>
      </c>
      <c r="C13" s="67">
        <v>60711</v>
      </c>
      <c r="D13" s="67">
        <f t="shared" si="0"/>
        <v>6449</v>
      </c>
    </row>
    <row r="14" spans="1:17" x14ac:dyDescent="0.25">
      <c r="A14" s="66" t="s">
        <v>83</v>
      </c>
      <c r="B14" s="67"/>
      <c r="C14" s="67">
        <v>16288</v>
      </c>
      <c r="D14" s="67"/>
    </row>
    <row r="15" spans="1:17" x14ac:dyDescent="0.25">
      <c r="A15" s="70" t="s">
        <v>84</v>
      </c>
      <c r="B15" s="67"/>
      <c r="C15" s="67">
        <v>6186</v>
      </c>
      <c r="D15" s="67"/>
    </row>
    <row r="16" spans="1:17" x14ac:dyDescent="0.25">
      <c r="A16" s="68" t="s">
        <v>85</v>
      </c>
      <c r="B16" s="69">
        <v>112741</v>
      </c>
      <c r="C16" s="69">
        <v>124767</v>
      </c>
      <c r="D16" s="69">
        <f t="shared" si="0"/>
        <v>12026</v>
      </c>
    </row>
    <row r="17" spans="1:6" x14ac:dyDescent="0.25">
      <c r="A17" s="66" t="s">
        <v>86</v>
      </c>
      <c r="B17" s="67">
        <v>181</v>
      </c>
      <c r="C17" s="67">
        <v>225</v>
      </c>
      <c r="D17" s="67">
        <f t="shared" si="0"/>
        <v>44</v>
      </c>
    </row>
    <row r="18" spans="1:6" x14ac:dyDescent="0.25">
      <c r="A18" s="66" t="s">
        <v>87</v>
      </c>
      <c r="B18" s="67">
        <v>219</v>
      </c>
      <c r="C18" s="67">
        <v>139</v>
      </c>
      <c r="D18" s="67">
        <f t="shared" si="0"/>
        <v>-80</v>
      </c>
    </row>
    <row r="19" spans="1:6" x14ac:dyDescent="0.25">
      <c r="A19" s="70" t="s">
        <v>88</v>
      </c>
      <c r="B19" s="71">
        <v>71</v>
      </c>
      <c r="C19" s="71">
        <v>20</v>
      </c>
      <c r="D19" s="71">
        <f t="shared" si="0"/>
        <v>-51</v>
      </c>
    </row>
    <row r="20" spans="1:6" x14ac:dyDescent="0.25">
      <c r="A20" s="66" t="s">
        <v>40</v>
      </c>
      <c r="B20" s="67">
        <v>36452</v>
      </c>
      <c r="C20" s="67">
        <v>49542</v>
      </c>
      <c r="D20" s="67">
        <f t="shared" si="0"/>
        <v>13090</v>
      </c>
    </row>
    <row r="21" spans="1:6" x14ac:dyDescent="0.25">
      <c r="A21" s="66" t="s">
        <v>41</v>
      </c>
      <c r="B21" s="67">
        <v>29385</v>
      </c>
      <c r="C21" s="67">
        <v>32549</v>
      </c>
      <c r="D21" s="67">
        <f t="shared" si="0"/>
        <v>3164</v>
      </c>
    </row>
    <row r="22" spans="1:6" x14ac:dyDescent="0.25">
      <c r="A22" s="66" t="s">
        <v>42</v>
      </c>
      <c r="B22" s="67">
        <v>16934</v>
      </c>
      <c r="C22" s="67">
        <v>13399</v>
      </c>
      <c r="D22" s="67">
        <f t="shared" si="0"/>
        <v>-3535</v>
      </c>
    </row>
    <row r="23" spans="1:6" x14ac:dyDescent="0.25">
      <c r="A23" s="66" t="s">
        <v>43</v>
      </c>
      <c r="B23" s="67">
        <v>30441</v>
      </c>
      <c r="C23" s="67">
        <v>29661</v>
      </c>
      <c r="D23" s="67">
        <f t="shared" si="0"/>
        <v>-780</v>
      </c>
    </row>
    <row r="24" spans="1:6" x14ac:dyDescent="0.25">
      <c r="A24" s="68" t="s">
        <v>75</v>
      </c>
      <c r="B24" s="69">
        <v>42086</v>
      </c>
      <c r="C24" s="69">
        <v>51079</v>
      </c>
      <c r="D24" s="69">
        <f t="shared" si="0"/>
        <v>8993</v>
      </c>
    </row>
    <row r="25" spans="1:6" x14ac:dyDescent="0.25">
      <c r="A25" s="66" t="s">
        <v>76</v>
      </c>
      <c r="B25" s="67">
        <v>17804</v>
      </c>
      <c r="C25" s="67">
        <v>19355</v>
      </c>
      <c r="D25" s="67">
        <f t="shared" si="0"/>
        <v>1551</v>
      </c>
    </row>
    <row r="26" spans="1:6" x14ac:dyDescent="0.25">
      <c r="A26" s="66" t="s">
        <v>77</v>
      </c>
      <c r="B26" s="67">
        <v>46257</v>
      </c>
      <c r="C26" s="67">
        <v>48491</v>
      </c>
      <c r="D26" s="67">
        <f t="shared" si="0"/>
        <v>2234</v>
      </c>
    </row>
    <row r="27" spans="1:6" x14ac:dyDescent="0.25">
      <c r="A27" s="70" t="s">
        <v>78</v>
      </c>
      <c r="B27" s="71">
        <v>7065</v>
      </c>
      <c r="C27" s="71">
        <v>6226</v>
      </c>
      <c r="D27" s="71">
        <f t="shared" si="0"/>
        <v>-839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0.15915399999999999</v>
      </c>
      <c r="C31" s="74">
        <v>0.18517790000000001</v>
      </c>
      <c r="D31" s="74">
        <f>C31-B31</f>
        <v>2.6023900000000016E-2</v>
      </c>
      <c r="E31" s="74"/>
      <c r="F31" s="74"/>
    </row>
    <row r="32" spans="1:6" x14ac:dyDescent="0.25">
      <c r="A32" s="75" t="s">
        <v>67</v>
      </c>
      <c r="B32" s="76">
        <v>0.20781450000000001</v>
      </c>
      <c r="C32" s="76">
        <v>0.21897069999999999</v>
      </c>
      <c r="D32" s="76">
        <f t="shared" ref="D32:D54" si="1">C32-B32</f>
        <v>1.1156199999999977E-2</v>
      </c>
      <c r="E32" s="74"/>
      <c r="F32" s="74"/>
    </row>
    <row r="33" spans="1:6" x14ac:dyDescent="0.25">
      <c r="A33" s="64" t="s">
        <v>68</v>
      </c>
      <c r="B33" s="74">
        <v>5.1236700000000003E-2</v>
      </c>
      <c r="C33" s="74">
        <v>5.7449600000000003E-2</v>
      </c>
      <c r="D33" s="74">
        <f t="shared" si="1"/>
        <v>6.2129000000000004E-3</v>
      </c>
      <c r="E33" s="74"/>
      <c r="F33" s="74"/>
    </row>
    <row r="34" spans="1:6" x14ac:dyDescent="0.25">
      <c r="A34" s="64" t="s">
        <v>69</v>
      </c>
      <c r="B34" s="74">
        <v>0.17980080000000001</v>
      </c>
      <c r="C34" s="74">
        <v>0.24490919999999999</v>
      </c>
      <c r="D34" s="74">
        <f t="shared" si="1"/>
        <v>6.5108399999999983E-2</v>
      </c>
      <c r="E34" s="74"/>
      <c r="F34" s="74"/>
    </row>
    <row r="35" spans="1:6" x14ac:dyDescent="0.25">
      <c r="A35" s="64" t="s">
        <v>97</v>
      </c>
      <c r="B35" s="74">
        <v>0.1420207</v>
      </c>
      <c r="C35" s="74">
        <v>0.1776547</v>
      </c>
      <c r="D35" s="74">
        <f t="shared" si="1"/>
        <v>3.5633999999999999E-2</v>
      </c>
      <c r="E35" s="74"/>
      <c r="F35" s="74"/>
    </row>
    <row r="36" spans="1:6" x14ac:dyDescent="0.25">
      <c r="A36" s="64" t="s">
        <v>70</v>
      </c>
      <c r="B36" s="74">
        <v>0.16286049999999999</v>
      </c>
      <c r="C36" s="74">
        <v>0.18412780000000001</v>
      </c>
      <c r="D36" s="74">
        <f t="shared" si="1"/>
        <v>2.1267300000000017E-2</v>
      </c>
      <c r="E36" s="74"/>
      <c r="F36" s="74"/>
    </row>
    <row r="37" spans="1:6" x14ac:dyDescent="0.25">
      <c r="A37" s="64" t="s">
        <v>71</v>
      </c>
      <c r="B37" s="74">
        <v>0.1119266</v>
      </c>
      <c r="C37" s="74">
        <v>0.1521739</v>
      </c>
      <c r="D37" s="74">
        <f t="shared" si="1"/>
        <v>4.02473E-2</v>
      </c>
      <c r="E37" s="74"/>
      <c r="F37" s="74"/>
    </row>
    <row r="38" spans="1:6" x14ac:dyDescent="0.25">
      <c r="A38" s="77" t="s">
        <v>72</v>
      </c>
      <c r="B38" s="78">
        <v>0.14475759999999999</v>
      </c>
      <c r="C38" s="78">
        <v>0.1330114</v>
      </c>
      <c r="D38" s="78">
        <f t="shared" si="1"/>
        <v>-1.1746199999999984E-2</v>
      </c>
      <c r="E38" s="74"/>
      <c r="F38" s="74"/>
    </row>
    <row r="39" spans="1:6" x14ac:dyDescent="0.25">
      <c r="A39" s="64" t="s">
        <v>73</v>
      </c>
      <c r="B39" s="74">
        <v>0.1620846</v>
      </c>
      <c r="C39" s="74">
        <v>0.1869208</v>
      </c>
      <c r="D39" s="74">
        <f t="shared" si="1"/>
        <v>2.4836200000000003E-2</v>
      </c>
      <c r="E39" s="74"/>
      <c r="F39" s="74"/>
    </row>
    <row r="40" spans="1:6" x14ac:dyDescent="0.25">
      <c r="A40" s="64" t="s">
        <v>74</v>
      </c>
      <c r="B40" s="74">
        <v>0.15608810000000001</v>
      </c>
      <c r="C40" s="74">
        <v>0.1833632</v>
      </c>
      <c r="D40" s="74">
        <f t="shared" si="1"/>
        <v>2.7275099999999997E-2</v>
      </c>
      <c r="E40" s="74"/>
      <c r="F40" s="74"/>
    </row>
    <row r="41" spans="1:6" x14ac:dyDescent="0.25">
      <c r="A41" s="66" t="s">
        <v>83</v>
      </c>
      <c r="B41" s="74"/>
      <c r="C41" s="74">
        <v>0.21199999999999999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0.186</v>
      </c>
      <c r="D42" s="74"/>
      <c r="E42" s="74"/>
      <c r="F42" s="74"/>
    </row>
    <row r="43" spans="1:6" x14ac:dyDescent="0.25">
      <c r="A43" s="68" t="s">
        <v>85</v>
      </c>
      <c r="B43" s="76">
        <v>0.15930059999999999</v>
      </c>
      <c r="C43" s="76">
        <v>0.18554010000000001</v>
      </c>
      <c r="D43" s="76">
        <f t="shared" si="1"/>
        <v>2.6239500000000027E-2</v>
      </c>
      <c r="E43" s="74"/>
      <c r="F43" s="74"/>
    </row>
    <row r="44" spans="1:6" x14ac:dyDescent="0.25">
      <c r="A44" s="66" t="s">
        <v>86</v>
      </c>
      <c r="B44" s="74">
        <v>0.13447249999999999</v>
      </c>
      <c r="C44" s="74">
        <v>0.22773280000000001</v>
      </c>
      <c r="D44" s="74">
        <f t="shared" si="1"/>
        <v>9.3260300000000018E-2</v>
      </c>
      <c r="E44" s="74"/>
      <c r="F44" s="74"/>
    </row>
    <row r="45" spans="1:6" x14ac:dyDescent="0.25">
      <c r="A45" s="66" t="s">
        <v>87</v>
      </c>
      <c r="B45" s="74">
        <v>0.1116777</v>
      </c>
      <c r="C45" s="74">
        <v>6.4862299999999998E-2</v>
      </c>
      <c r="D45" s="74">
        <f t="shared" si="1"/>
        <v>-4.6815400000000007E-2</v>
      </c>
      <c r="E45" s="74"/>
      <c r="F45" s="74"/>
    </row>
    <row r="46" spans="1:6" x14ac:dyDescent="0.25">
      <c r="A46" s="70" t="s">
        <v>88</v>
      </c>
      <c r="B46" s="78">
        <v>0.2335526</v>
      </c>
      <c r="C46" s="78">
        <v>7.7519400000000002E-2</v>
      </c>
      <c r="D46" s="78">
        <f t="shared" si="1"/>
        <v>-0.15603319999999998</v>
      </c>
      <c r="E46" s="74"/>
      <c r="F46" s="74"/>
    </row>
    <row r="47" spans="1:6" x14ac:dyDescent="0.25">
      <c r="A47" s="64" t="s">
        <v>40</v>
      </c>
      <c r="B47" s="74">
        <v>0.17403089999999999</v>
      </c>
      <c r="C47" s="74">
        <v>0.25287500000000002</v>
      </c>
      <c r="D47" s="74">
        <f t="shared" si="1"/>
        <v>7.8844100000000028E-2</v>
      </c>
      <c r="E47" s="74"/>
      <c r="F47" s="74"/>
    </row>
    <row r="48" spans="1:6" x14ac:dyDescent="0.25">
      <c r="A48" s="64" t="s">
        <v>41</v>
      </c>
      <c r="B48" s="74">
        <v>0.13967579999999999</v>
      </c>
      <c r="C48" s="74">
        <v>0.1583939</v>
      </c>
      <c r="D48" s="74">
        <f t="shared" si="1"/>
        <v>1.8718100000000015E-2</v>
      </c>
      <c r="E48" s="74"/>
      <c r="F48" s="74"/>
    </row>
    <row r="49" spans="1:6" x14ac:dyDescent="0.25">
      <c r="A49" s="64" t="s">
        <v>42</v>
      </c>
      <c r="B49" s="74">
        <v>0.17971880000000001</v>
      </c>
      <c r="C49" s="74">
        <v>0.15776519999999999</v>
      </c>
      <c r="D49" s="74">
        <f t="shared" si="1"/>
        <v>-2.1953600000000018E-2</v>
      </c>
      <c r="E49" s="74"/>
      <c r="F49" s="74"/>
    </row>
    <row r="50" spans="1:6" x14ac:dyDescent="0.25">
      <c r="A50" s="64" t="s">
        <v>43</v>
      </c>
      <c r="B50" s="74">
        <v>0.15430820000000001</v>
      </c>
      <c r="C50" s="74">
        <v>0.15651989999999999</v>
      </c>
      <c r="D50" s="74">
        <f t="shared" si="1"/>
        <v>2.2116999999999831E-3</v>
      </c>
      <c r="E50" s="74"/>
      <c r="F50" s="74"/>
    </row>
    <row r="51" spans="1:6" x14ac:dyDescent="0.25">
      <c r="A51" s="75" t="s">
        <v>75</v>
      </c>
      <c r="B51" s="76">
        <v>0.12009300000000001</v>
      </c>
      <c r="C51" s="76">
        <v>0.15965679999999999</v>
      </c>
      <c r="D51" s="76">
        <f t="shared" si="1"/>
        <v>3.9563799999999982E-2</v>
      </c>
      <c r="E51" s="74"/>
      <c r="F51" s="74"/>
    </row>
    <row r="52" spans="1:6" x14ac:dyDescent="0.25">
      <c r="A52" s="64" t="s">
        <v>76</v>
      </c>
      <c r="B52" s="74">
        <v>0.15397520000000001</v>
      </c>
      <c r="C52" s="74">
        <v>0.1827288</v>
      </c>
      <c r="D52" s="74">
        <f t="shared" si="1"/>
        <v>2.875359999999999E-2</v>
      </c>
      <c r="E52" s="74"/>
      <c r="F52" s="74"/>
    </row>
    <row r="53" spans="1:6" x14ac:dyDescent="0.25">
      <c r="A53" s="64" t="s">
        <v>77</v>
      </c>
      <c r="B53" s="74">
        <v>0.23394139999999999</v>
      </c>
      <c r="C53" s="74">
        <v>0.2482364</v>
      </c>
      <c r="D53" s="74">
        <f t="shared" si="1"/>
        <v>1.4295000000000002E-2</v>
      </c>
      <c r="E53" s="74"/>
      <c r="F53" s="74"/>
    </row>
    <row r="54" spans="1:6" x14ac:dyDescent="0.25">
      <c r="A54" s="77" t="s">
        <v>78</v>
      </c>
      <c r="B54" s="78">
        <v>0.1486336</v>
      </c>
      <c r="C54" s="78">
        <v>0.11392910000000001</v>
      </c>
      <c r="D54" s="78">
        <f t="shared" si="1"/>
        <v>-3.4704499999999999E-2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DB26-19A5-7B47-8B10-724F929B67EA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1C44AFEE-1757-504E-8670-102A47AB2438}"/>
    <hyperlink ref="A6" r:id="rId2" xr:uid="{796AACD3-94A7-D246-A207-9905528BCE5D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2024-01-18T20:03:48Z</dcterms:modified>
  <cp:category/>
  <cp:contentStatus/>
</cp:coreProperties>
</file>