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F6C252B8-D93B-4200-9BD6-79FC486CB00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6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 s="1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C179" i="2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2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D136" i="2"/>
  <c r="C130" i="2"/>
  <c r="C135" i="2" s="1"/>
  <c r="C136" i="2"/>
  <c r="B130" i="2"/>
  <c r="B135" i="2" s="1"/>
  <c r="B136" i="2"/>
  <c r="E135" i="2"/>
  <c r="D135" i="2"/>
  <c r="E134" i="2"/>
  <c r="E133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D79" i="2"/>
  <c r="C73" i="2"/>
  <c r="C78" i="2" s="1"/>
  <c r="C79" i="2"/>
  <c r="B73" i="2"/>
  <c r="B78" i="2" s="1"/>
  <c r="B79" i="2"/>
  <c r="E78" i="2"/>
  <c r="D78" i="2"/>
  <c r="E77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1" i="2" s="1"/>
  <c r="C117" i="2"/>
  <c r="C120" i="2" s="1"/>
  <c r="D117" i="2"/>
  <c r="D122" i="2" s="1"/>
  <c r="E117" i="2"/>
  <c r="E145" i="2"/>
  <c r="E151" i="2"/>
  <c r="D145" i="2"/>
  <c r="D151" i="2"/>
  <c r="C145" i="2"/>
  <c r="C149" i="2" s="1"/>
  <c r="C151" i="2"/>
  <c r="B145" i="2"/>
  <c r="B150" i="2" s="1"/>
  <c r="B151" i="2"/>
  <c r="E150" i="2"/>
  <c r="D150" i="2"/>
  <c r="C150" i="2"/>
  <c r="E149" i="2"/>
  <c r="D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6" i="2"/>
  <c r="D60" i="2"/>
  <c r="D64" i="2" s="1"/>
  <c r="D66" i="2"/>
  <c r="B60" i="2"/>
  <c r="B62" i="2" s="1"/>
  <c r="B66" i="2"/>
  <c r="E65" i="2"/>
  <c r="D65" i="2"/>
  <c r="E64" i="2"/>
  <c r="E63" i="2"/>
  <c r="D63" i="2"/>
  <c r="C63" i="2"/>
  <c r="B63" i="2"/>
  <c r="E62" i="2"/>
  <c r="D62" i="2"/>
  <c r="F55" i="2"/>
  <c r="F56" i="2"/>
  <c r="F57" i="2"/>
  <c r="F58" i="2"/>
  <c r="F59" i="2"/>
  <c r="F60" i="2"/>
  <c r="G55" i="3" l="1"/>
  <c r="C56" i="3"/>
  <c r="C55" i="3"/>
  <c r="G56" i="3"/>
  <c r="C11" i="3"/>
  <c r="C35" i="3"/>
  <c r="C45" i="3"/>
  <c r="G45" i="3"/>
  <c r="C57" i="3"/>
  <c r="C25" i="3"/>
  <c r="G35" i="3"/>
  <c r="C12" i="3"/>
  <c r="C46" i="3"/>
  <c r="G12" i="3"/>
  <c r="G26" i="3"/>
  <c r="G36" i="3"/>
  <c r="G46" i="3"/>
  <c r="C13" i="3"/>
  <c r="C27" i="3"/>
  <c r="C37" i="3"/>
  <c r="C47" i="3"/>
  <c r="G13" i="3"/>
  <c r="G27" i="3"/>
  <c r="G37" i="3"/>
  <c r="G47" i="3"/>
  <c r="G57" i="3"/>
  <c r="G25" i="3"/>
  <c r="C26" i="3"/>
  <c r="C38" i="3"/>
  <c r="G11" i="3"/>
  <c r="D36" i="2"/>
  <c r="D32" i="2"/>
  <c r="C123" i="2"/>
  <c r="D90" i="2"/>
  <c r="E90" i="2"/>
  <c r="E93" i="2"/>
  <c r="C121" i="2"/>
  <c r="B77" i="2"/>
  <c r="D104" i="2"/>
  <c r="D107" i="2"/>
  <c r="B134" i="2"/>
  <c r="D160" i="2"/>
  <c r="D163" i="2"/>
  <c r="B177" i="2"/>
  <c r="D179" i="2"/>
  <c r="D188" i="2"/>
  <c r="D191" i="2"/>
  <c r="E162" i="2"/>
  <c r="C66" i="2"/>
  <c r="D93" i="2"/>
  <c r="C34" i="2"/>
  <c r="D34" i="2" s="1"/>
  <c r="C64" i="2"/>
  <c r="B149" i="2"/>
  <c r="C77" i="2"/>
  <c r="E104" i="2"/>
  <c r="E107" i="2"/>
  <c r="C134" i="2"/>
  <c r="E160" i="2"/>
  <c r="E163" i="2"/>
  <c r="C177" i="2"/>
  <c r="E188" i="2"/>
  <c r="E191" i="2"/>
  <c r="B64" i="2"/>
  <c r="D20" i="2"/>
  <c r="C35" i="2"/>
  <c r="D35" i="2" s="1"/>
  <c r="D92" i="2"/>
  <c r="C33" i="2"/>
  <c r="D33" i="2" s="1"/>
  <c r="D106" i="2"/>
  <c r="D190" i="2"/>
  <c r="E106" i="2"/>
  <c r="D91" i="2"/>
  <c r="B119" i="2"/>
  <c r="B122" i="2"/>
  <c r="D120" i="2"/>
  <c r="D121" i="2"/>
  <c r="B65" i="2"/>
  <c r="C119" i="2"/>
  <c r="C122" i="2"/>
  <c r="B32" i="2"/>
  <c r="B75" i="2"/>
  <c r="B132" i="2"/>
  <c r="D161" i="2"/>
  <c r="B175" i="2"/>
  <c r="D123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<sst xmlns="http://schemas.openxmlformats.org/spreadsheetml/2006/main" count="399" uniqueCount="98">
  <si>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Kentucky</t>
  </si>
  <si>
    <t>Chronic Absence Levels Across Kentucky Schools SY 17-18 Compared to SY 21-22</t>
  </si>
  <si>
    <t>Chronic Absence Levels Across Kentucky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</si>
  <si>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</si>
  <si>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</si>
  <si>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</si>
  <si>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</si>
  <si>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</si>
  <si>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</si>
  <si>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</si>
  <si>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</si>
  <si>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</si>
  <si>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</si>
  <si>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</si>
  <si>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</si>
  <si>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</si>
  <si>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</si>
  <si>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Kentucky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</si>
  <si>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</si>
  <si>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</si>
  <si>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</si>
  <si>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</si>
  <si>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</si>
  <si>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</si>
  <si>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</si>
  <si>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</si>
  <si>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</si>
  <si>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Kentucky Schools by Grades Served </t>
  </si>
  <si>
    <t>SY 17-18  Chronic Absence Levels Across Kentucky Schools by School Type</t>
  </si>
  <si>
    <t>Regular</t>
  </si>
  <si>
    <t>Special Ed</t>
  </si>
  <si>
    <t>Vocational</t>
  </si>
  <si>
    <t>Alternative</t>
  </si>
  <si>
    <t>SY 21-22  Chronic Absence Levels Across Kentucky Schools by School Type</t>
  </si>
  <si>
    <t xml:space="preserve">SY 17-18 Chronic Absence Levels Across Kentucky Schools by Concentration of Poverty </t>
  </si>
  <si>
    <t>&gt;=75%</t>
  </si>
  <si>
    <t>50-74%</t>
  </si>
  <si>
    <t>25-49%</t>
  </si>
  <si>
    <t>0-24%</t>
  </si>
  <si>
    <t xml:space="preserve">SY 21-22 Chronic Absence Levels Across Kentucky Schools by Concentration of Poverty </t>
  </si>
  <si>
    <t xml:space="preserve">SY 17-18 Chronic Absence Levels Across Kentucky Schools by Locale </t>
  </si>
  <si>
    <t>City</t>
  </si>
  <si>
    <t>Suburb</t>
  </si>
  <si>
    <t>Town</t>
  </si>
  <si>
    <t>Rural</t>
  </si>
  <si>
    <t xml:space="preserve">SY 21-22 Chronic Absence Levels Across Kentucky Schools by Locale </t>
  </si>
  <si>
    <t>SY 17-18 School Chronic Absence Levels Across Kentucky Schools by Non-White Student Composition</t>
  </si>
  <si>
    <t>SY 21-22 School Chronic Absence Levels by Across Kentucky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</si>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</sst>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0.23324022346368714</c:v>
                </c:pt>
                <c:pt idx="1">
                  <c:v>0.30454545454545456</c:v>
                </c:pt>
                <c:pt idx="2">
                  <c:v>0.60396039603960394</c:v>
                </c:pt>
                <c:pt idx="3">
                  <c:v>0.59090909090909094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0.2206703910614525</c:v>
                </c:pt>
                <c:pt idx="1">
                  <c:v>0.35909090909090907</c:v>
                </c:pt>
                <c:pt idx="2">
                  <c:v>0.25742574257425743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0.40083798882681565</c:v>
                </c:pt>
                <c:pt idx="1">
                  <c:v>0.29545454545454547</c:v>
                </c:pt>
                <c:pt idx="2">
                  <c:v>0.11881188118811881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0.11592178770949721</c:v>
                </c:pt>
                <c:pt idx="1">
                  <c:v>4.0909090909090909E-2</c:v>
                </c:pt>
                <c:pt idx="2">
                  <c:v>1.3201320132013201E-2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2.9329608938547486E-2</c:v>
                </c:pt>
                <c:pt idx="1">
                  <c:v>0</c:v>
                </c:pt>
                <c:pt idx="2">
                  <c:v>6.6006600660066007E-3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0.19166666666666668</c:v>
                </c:pt>
                <c:pt idx="1">
                  <c:v>0.1</c:v>
                </c:pt>
                <c:pt idx="2">
                  <c:v>0.20062695924764889</c:v>
                </c:pt>
                <c:pt idx="3">
                  <c:v>0.12839059674502712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0.16250000000000001</c:v>
                </c:pt>
                <c:pt idx="1">
                  <c:v>0.12222222222222222</c:v>
                </c:pt>
                <c:pt idx="2">
                  <c:v>0.19122257053291536</c:v>
                </c:pt>
                <c:pt idx="3">
                  <c:v>0.20253164556962025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0.39583333333333331</c:v>
                </c:pt>
                <c:pt idx="1">
                  <c:v>0.33888888888888891</c:v>
                </c:pt>
                <c:pt idx="2">
                  <c:v>0.42006269592476492</c:v>
                </c:pt>
                <c:pt idx="3">
                  <c:v>0.41772151898734178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0.17916666666666667</c:v>
                </c:pt>
                <c:pt idx="1">
                  <c:v>0.31111111111111112</c:v>
                </c:pt>
                <c:pt idx="2">
                  <c:v>0.16927899686520376</c:v>
                </c:pt>
                <c:pt idx="3">
                  <c:v>0.2115732368896926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7.0833333333333331E-2</c:v>
                </c:pt>
                <c:pt idx="1">
                  <c:v>0.12777777777777777</c:v>
                </c:pt>
                <c:pt idx="2">
                  <c:v>1.8808777429467086E-2</c:v>
                </c:pt>
                <c:pt idx="3">
                  <c:v>3.9783001808318265E-2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Kentucky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0.65671641791044777</c:v>
                </c:pt>
                <c:pt idx="1">
                  <c:v>0.46357615894039733</c:v>
                </c:pt>
                <c:pt idx="2">
                  <c:v>0.17889908256880735</c:v>
                </c:pt>
                <c:pt idx="3">
                  <c:v>0.34238488783943327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0.26865671641791045</c:v>
                </c:pt>
                <c:pt idx="1">
                  <c:v>0.25827814569536423</c:v>
                </c:pt>
                <c:pt idx="2">
                  <c:v>0.21100917431192662</c:v>
                </c:pt>
                <c:pt idx="3">
                  <c:v>0.25737898465171194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4.4776119402985072E-2</c:v>
                </c:pt>
                <c:pt idx="1">
                  <c:v>0.2185430463576159</c:v>
                </c:pt>
                <c:pt idx="2">
                  <c:v>0.46788990825688076</c:v>
                </c:pt>
                <c:pt idx="3">
                  <c:v>0.30224321133412041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2.9850746268656716E-2</c:v>
                </c:pt>
                <c:pt idx="1">
                  <c:v>4.6357615894039736E-2</c:v>
                </c:pt>
                <c:pt idx="2">
                  <c:v>0.12385321100917432</c:v>
                </c:pt>
                <c:pt idx="3">
                  <c:v>7.3199527744982285E-2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1.3245033112582781E-2</c:v>
                </c:pt>
                <c:pt idx="2">
                  <c:v>1.834862385321101E-2</c:v>
                </c:pt>
                <c:pt idx="3">
                  <c:v>2.4793388429752067E-2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Kentucky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0.23255813953488372</c:v>
                </c:pt>
                <c:pt idx="1">
                  <c:v>0.21428571428571427</c:v>
                </c:pt>
                <c:pt idx="2">
                  <c:v>0.13063063063063063</c:v>
                </c:pt>
                <c:pt idx="3">
                  <c:v>0.14761376248612654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0.23255813953488372</c:v>
                </c:pt>
                <c:pt idx="1">
                  <c:v>0.15873015873015872</c:v>
                </c:pt>
                <c:pt idx="2">
                  <c:v>0.12612612612612611</c:v>
                </c:pt>
                <c:pt idx="3">
                  <c:v>0.19533851276359601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0.41860465116279072</c:v>
                </c:pt>
                <c:pt idx="1">
                  <c:v>0.51587301587301593</c:v>
                </c:pt>
                <c:pt idx="2">
                  <c:v>0.39189189189189189</c:v>
                </c:pt>
                <c:pt idx="3">
                  <c:v>0.38956714761376249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0.11627906976744186</c:v>
                </c:pt>
                <c:pt idx="1">
                  <c:v>9.5238095238095233E-2</c:v>
                </c:pt>
                <c:pt idx="2">
                  <c:v>0.27027027027027029</c:v>
                </c:pt>
                <c:pt idx="3">
                  <c:v>0.21420643729189789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1.5873015873015872E-2</c:v>
                </c:pt>
                <c:pt idx="2">
                  <c:v>8.1081081081081086E-2</c:v>
                </c:pt>
                <c:pt idx="3">
                  <c:v>5.327413984461709E-2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13-4BD6-AEAC-09D5B1F07A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13-4BD6-AEAC-09D5B1F07A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113-4BD6-AEAC-09D5B1F07A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113-4BD6-AEAC-09D5B1F07A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113-4BD6-AEAC-09D5B1F07AB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113-4BD6-AEAC-09D5B1F07AB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113-4BD6-AEAC-09D5B1F07AB5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13-4BD6-AEAC-09D5B1F07AB5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13-4BD6-AEAC-09D5B1F07AB5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13-4BD6-AEAC-09D5B1F07A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226</c:v>
                </c:pt>
                <c:pt idx="1">
                  <c:v>1336</c:v>
                </c:pt>
                <c:pt idx="2">
                  <c:v>21871</c:v>
                </c:pt>
                <c:pt idx="3">
                  <c:v>14951</c:v>
                </c:pt>
                <c:pt idx="4">
                  <c:v>8249</c:v>
                </c:pt>
                <c:pt idx="5">
                  <c:v>281</c:v>
                </c:pt>
                <c:pt idx="6">
                  <c:v>117481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13-4BD6-AEAC-09D5B1F07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0.30329289428076256</c:v>
                </c:pt>
                <c:pt idx="1">
                  <c:v>0.66666666666666663</c:v>
                </c:pt>
                <c:pt idx="2">
                  <c:v>0</c:v>
                </c:pt>
                <c:pt idx="3">
                  <c:v>0.72499999999999998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0.268630849220104</c:v>
                </c:pt>
                <c:pt idx="1">
                  <c:v>0</c:v>
                </c:pt>
                <c:pt idx="2">
                  <c:v>0</c:v>
                </c:pt>
                <c:pt idx="3">
                  <c:v>9.166666666666666E-2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0.33188908145580587</c:v>
                </c:pt>
                <c:pt idx="1">
                  <c:v>0.1111111111111111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7.8856152512998268E-2</c:v>
                </c:pt>
                <c:pt idx="1">
                  <c:v>0.1111111111111111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1.7331022530329289E-2</c:v>
                </c:pt>
                <c:pt idx="1">
                  <c:v>0.1111111111111111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0.62592592592592589</c:v>
                </c:pt>
                <c:pt idx="1">
                  <c:v>0.3318840579710145</c:v>
                </c:pt>
                <c:pt idx="2">
                  <c:v>0.10038610038610038</c:v>
                </c:pt>
                <c:pt idx="3">
                  <c:v>8.6956521739130432E-2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0.25555555555555554</c:v>
                </c:pt>
                <c:pt idx="1">
                  <c:v>0.26376811594202898</c:v>
                </c:pt>
                <c:pt idx="2">
                  <c:v>0.25096525096525096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</c:v>
                </c:pt>
                <c:pt idx="1">
                  <c:v>0.35217391304347828</c:v>
                </c:pt>
                <c:pt idx="2">
                  <c:v>0.43629343629343631</c:v>
                </c:pt>
                <c:pt idx="3">
                  <c:v>0.2391304347826087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7.4074074074074077E-3</c:v>
                </c:pt>
                <c:pt idx="1">
                  <c:v>4.6376811594202899E-2</c:v>
                </c:pt>
                <c:pt idx="2">
                  <c:v>0.18532818532818532</c:v>
                </c:pt>
                <c:pt idx="3">
                  <c:v>0.34782608695652173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1.1111111111111112E-2</c:v>
                </c:pt>
                <c:pt idx="1">
                  <c:v>5.7971014492753624E-3</c:v>
                </c:pt>
                <c:pt idx="2">
                  <c:v>2.7027027027027029E-2</c:v>
                </c:pt>
                <c:pt idx="3">
                  <c:v>0.28260869565217389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0.45714285714285713</c:v>
                </c:pt>
                <c:pt idx="1">
                  <c:v>0.1751412429378531</c:v>
                </c:pt>
                <c:pt idx="2">
                  <c:v>0.36774193548387096</c:v>
                </c:pt>
                <c:pt idx="3">
                  <c:v>0.33756805807622503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0.20408163265306123</c:v>
                </c:pt>
                <c:pt idx="1">
                  <c:v>0.20903954802259886</c:v>
                </c:pt>
                <c:pt idx="2">
                  <c:v>0.29677419354838708</c:v>
                </c:pt>
                <c:pt idx="3">
                  <c:v>0.25771324863883849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0.23265306122448978</c:v>
                </c:pt>
                <c:pt idx="1">
                  <c:v>0.3728813559322034</c:v>
                </c:pt>
                <c:pt idx="2">
                  <c:v>0.29354838709677417</c:v>
                </c:pt>
                <c:pt idx="3">
                  <c:v>0.32667876588021777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8.5714285714285715E-2</c:v>
                </c:pt>
                <c:pt idx="1">
                  <c:v>0.1751412429378531</c:v>
                </c:pt>
                <c:pt idx="2">
                  <c:v>3.5483870967741936E-2</c:v>
                </c:pt>
                <c:pt idx="3">
                  <c:v>6.3520871143375679E-2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2.0408163265306121E-2</c:v>
                </c:pt>
                <c:pt idx="1">
                  <c:v>6.7796610169491525E-2</c:v>
                </c:pt>
                <c:pt idx="2">
                  <c:v>6.4516129032258064E-3</c:v>
                </c:pt>
                <c:pt idx="3">
                  <c:v>1.4519056261343012E-2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Kentucky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199</c:v>
                </c:pt>
                <c:pt idx="1">
                  <c:v>234</c:v>
                </c:pt>
                <c:pt idx="2">
                  <c:v>521</c:v>
                </c:pt>
                <c:pt idx="3">
                  <c:v>270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443</c:v>
                </c:pt>
                <c:pt idx="1">
                  <c:v>321</c:v>
                </c:pt>
                <c:pt idx="2">
                  <c:v>394</c:v>
                </c:pt>
                <c:pt idx="3">
                  <c:v>98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0.15402476780185759</c:v>
                </c:pt>
                <c:pt idx="1">
                  <c:v>0.18111455108359134</c:v>
                </c:pt>
                <c:pt idx="2">
                  <c:v>0.40325077399380804</c:v>
                </c:pt>
                <c:pt idx="3">
                  <c:v>0.20897832817337461</c:v>
                </c:pt>
                <c:pt idx="4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0.34528448947778645</c:v>
                </c:pt>
                <c:pt idx="1">
                  <c:v>0.25019485580670303</c:v>
                </c:pt>
                <c:pt idx="2">
                  <c:v>0.30709275136399067</c:v>
                </c:pt>
                <c:pt idx="3">
                  <c:v>7.6383476227591576E-2</c:v>
                </c:pt>
                <c:pt idx="4">
                  <c:v>2.1044427123928292E-2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2.5139664804469275E-2</c:v>
                </c:pt>
                <c:pt idx="1">
                  <c:v>8.1081081081081086E-2</c:v>
                </c:pt>
                <c:pt idx="2">
                  <c:v>0.44374999999999998</c:v>
                </c:pt>
                <c:pt idx="3">
                  <c:v>0.61764705882352944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0.12011173184357542</c:v>
                </c:pt>
                <c:pt idx="1">
                  <c:v>0.17567567567567569</c:v>
                </c:pt>
                <c:pt idx="2">
                  <c:v>0.328125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0.45251396648044695</c:v>
                </c:pt>
                <c:pt idx="1">
                  <c:v>0.59459459459459463</c:v>
                </c:pt>
                <c:pt idx="2">
                  <c:v>0.19062499999999999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0.31983240223463688</c:v>
                </c:pt>
                <c:pt idx="1">
                  <c:v>0.12162162162162163</c:v>
                </c:pt>
                <c:pt idx="2">
                  <c:v>3.125E-2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8.2402234636871505E-2</c:v>
                </c:pt>
                <c:pt idx="1">
                  <c:v>2.7027027027027029E-2</c:v>
                </c:pt>
                <c:pt idx="2">
                  <c:v>6.2500000000000003E-3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8.0964685615848409E-2</c:v>
                </c:pt>
                <c:pt idx="1">
                  <c:v>0.75</c:v>
                </c:pt>
                <c:pt idx="2">
                  <c:v>1</c:v>
                </c:pt>
                <c:pt idx="3">
                  <c:v>0.79831932773109249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0.19638242894056848</c:v>
                </c:pt>
                <c:pt idx="1">
                  <c:v>0.125</c:v>
                </c:pt>
                <c:pt idx="2">
                  <c:v>0</c:v>
                </c:pt>
                <c:pt idx="3">
                  <c:v>4.2016806722689079E-2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0.44013781223083548</c:v>
                </c:pt>
                <c:pt idx="1">
                  <c:v>0</c:v>
                </c:pt>
                <c:pt idx="2">
                  <c:v>0</c:v>
                </c:pt>
                <c:pt idx="3">
                  <c:v>8.4033613445378158E-2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0.22911283376399655</c:v>
                </c:pt>
                <c:pt idx="1">
                  <c:v>0</c:v>
                </c:pt>
                <c:pt idx="2">
                  <c:v>0</c:v>
                </c:pt>
                <c:pt idx="3">
                  <c:v>3.3613445378151259E-2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5.3402239448751075E-2</c:v>
                </c:pt>
                <c:pt idx="1">
                  <c:v>0.125</c:v>
                </c:pt>
                <c:pt idx="2">
                  <c:v>0</c:v>
                </c:pt>
                <c:pt idx="3">
                  <c:v>4.2016806722689079E-2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Kentucky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0.30517711171662126</c:v>
                </c:pt>
                <c:pt idx="1">
                  <c:v>0.10752688172043011</c:v>
                </c:pt>
                <c:pt idx="2">
                  <c:v>2.2935779816513763E-2</c:v>
                </c:pt>
                <c:pt idx="3">
                  <c:v>2.3255813953488372E-2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0.21798365122615804</c:v>
                </c:pt>
                <c:pt idx="1">
                  <c:v>0.1889400921658986</c:v>
                </c:pt>
                <c:pt idx="2">
                  <c:v>0.13302752293577982</c:v>
                </c:pt>
                <c:pt idx="3">
                  <c:v>2.3255813953488372E-2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0.37602179836512262</c:v>
                </c:pt>
                <c:pt idx="1">
                  <c:v>0.47619047619047616</c:v>
                </c:pt>
                <c:pt idx="2">
                  <c:v>0.3165137614678899</c:v>
                </c:pt>
                <c:pt idx="3">
                  <c:v>6.9767441860465115E-2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9.264305177111716E-2</c:v>
                </c:pt>
                <c:pt idx="1">
                  <c:v>0.20737327188940091</c:v>
                </c:pt>
                <c:pt idx="2">
                  <c:v>0.40825688073394495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8.1743869209809257E-3</c:v>
                </c:pt>
                <c:pt idx="1">
                  <c:v>1.9969278033794162E-2</c:v>
                </c:pt>
                <c:pt idx="2">
                  <c:v>0.11926605504587157</c:v>
                </c:pt>
                <c:pt idx="3">
                  <c:v>0.60465116279069764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A6D303F-B7B6-0B4B-AC8C-73D8C89204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9F756B6-0B55-4974-8EE4-4DD0068D2201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629AEC-DD96-5F4F-B9E2-05F2B47F1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C9063-DE13-49FC-83DF-F64929742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4A52EE-9F72-44D4-9B13-FB1F8CE92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199</v>
      </c>
      <c r="C15" s="44">
        <v>443</v>
      </c>
      <c r="D15" s="45">
        <f t="shared" ref="D15:D20" si="0">C15-B15</f>
        <v>244</v>
      </c>
      <c r="F15" s="1"/>
    </row>
    <row r="16" spans="1:6" ht="15.75" x14ac:dyDescent="0.25">
      <c r="A16" s="43" t="s">
        <v>7</v>
      </c>
      <c r="B16" s="44">
        <v>234</v>
      </c>
      <c r="C16" s="44">
        <v>321</v>
      </c>
      <c r="D16" s="45">
        <f t="shared" si="0"/>
        <v>87</v>
      </c>
      <c r="F16" s="1"/>
    </row>
    <row r="17" spans="1:6" ht="15.75" x14ac:dyDescent="0.25">
      <c r="A17" s="43" t="s">
        <v>8</v>
      </c>
      <c r="B17" s="44">
        <v>521</v>
      </c>
      <c r="C17" s="44">
        <v>394</v>
      </c>
      <c r="D17" s="45">
        <f t="shared" si="0"/>
        <v>-127</v>
      </c>
      <c r="F17" s="1"/>
    </row>
    <row r="18" spans="1:6" ht="15.75" x14ac:dyDescent="0.25">
      <c r="A18" s="43" t="s">
        <v>9</v>
      </c>
      <c r="B18" s="44">
        <v>270</v>
      </c>
      <c r="C18" s="44">
        <v>98</v>
      </c>
      <c r="D18" s="45">
        <f t="shared" si="0"/>
        <v>-172</v>
      </c>
      <c r="F18" s="1"/>
    </row>
    <row r="19" spans="1:6" ht="15.75" x14ac:dyDescent="0.25">
      <c r="A19" s="43" t="s">
        <v>10</v>
      </c>
      <c r="B19" s="44">
        <v>68</v>
      </c>
      <c r="C19" s="44">
        <v>27</v>
      </c>
      <c r="D19" s="45">
        <f t="shared" si="0"/>
        <v>-41</v>
      </c>
      <c r="F19" s="1"/>
    </row>
    <row r="20" spans="1:6" ht="15.75" x14ac:dyDescent="0.25">
      <c r="A20" s="46" t="s">
        <v>11</v>
      </c>
      <c r="B20" s="50">
        <f>SUM(B15:B19)</f>
        <v>1292</v>
      </c>
      <c r="C20" s="50">
        <f>SUM(C15:C19)</f>
        <v>1283</v>
      </c>
      <c r="D20" s="46">
        <f t="shared" si="0"/>
        <v>-9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0.15402476780185759</v>
      </c>
      <c r="C32" s="47">
        <f>C15/C20</f>
        <v>0.34528448947778645</v>
      </c>
      <c r="D32" s="47">
        <f>C32-B32</f>
        <v>0.19125972167592886</v>
      </c>
    </row>
    <row r="33" spans="1:6" ht="15.75" x14ac:dyDescent="0.25">
      <c r="A33" s="43" t="s">
        <v>7</v>
      </c>
      <c r="B33" s="47">
        <f>B16/B20</f>
        <v>0.18111455108359134</v>
      </c>
      <c r="C33" s="47">
        <f>C16/C20</f>
        <v>0.25019485580670303</v>
      </c>
      <c r="D33" s="47">
        <f>C33-B33</f>
        <v>6.9080304723111691E-2</v>
      </c>
    </row>
    <row r="34" spans="1:6" ht="15.75" x14ac:dyDescent="0.25">
      <c r="A34" s="43" t="s">
        <v>8</v>
      </c>
      <c r="B34" s="47">
        <f>B17/B20</f>
        <v>0.40325077399380804</v>
      </c>
      <c r="C34" s="47">
        <f>C17/C20</f>
        <v>0.30709275136399067</v>
      </c>
      <c r="D34" s="47">
        <f>C34-B34</f>
        <v>-9.6158022629817375E-2</v>
      </c>
    </row>
    <row r="35" spans="1:6" ht="15.75" x14ac:dyDescent="0.25">
      <c r="A35" s="43" t="s">
        <v>9</v>
      </c>
      <c r="B35" s="47">
        <f>B18/B20</f>
        <v>0.20897832817337461</v>
      </c>
      <c r="C35" s="47">
        <f>C18/C20</f>
        <v>7.6383476227591576E-2</v>
      </c>
      <c r="D35" s="47">
        <f>C35-B35</f>
        <v>-0.13259485194578302</v>
      </c>
    </row>
    <row r="36" spans="1:6" ht="15.75" x14ac:dyDescent="0.25">
      <c r="A36" s="43" t="s">
        <v>10</v>
      </c>
      <c r="B36" s="47">
        <f>B19/B20</f>
        <v>5.2631578947368418E-2</v>
      </c>
      <c r="C36" s="47">
        <f>C19/C20</f>
        <v>2.1044427123928292E-2</v>
      </c>
      <c r="D36" s="47">
        <f>C36-B36</f>
        <v>-3.1587151823440129E-2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18</v>
      </c>
      <c r="C55" s="3">
        <v>18</v>
      </c>
      <c r="D55" s="13">
        <v>142</v>
      </c>
      <c r="E55" s="3">
        <v>21</v>
      </c>
      <c r="F55" s="16">
        <f>SUM(B55:E55)</f>
        <v>199</v>
      </c>
    </row>
    <row r="56" spans="1:8" x14ac:dyDescent="0.25">
      <c r="A56" s="5" t="s">
        <v>7</v>
      </c>
      <c r="B56" s="3">
        <v>86</v>
      </c>
      <c r="C56" s="3">
        <v>39</v>
      </c>
      <c r="D56" s="13">
        <v>105</v>
      </c>
      <c r="E56" s="3">
        <v>4</v>
      </c>
      <c r="F56" s="16">
        <f>SUM(B56:E56)</f>
        <v>234</v>
      </c>
    </row>
    <row r="57" spans="1:8" x14ac:dyDescent="0.25">
      <c r="A57" s="5" t="s">
        <v>8</v>
      </c>
      <c r="B57" s="3">
        <v>324</v>
      </c>
      <c r="C57" s="3">
        <v>132</v>
      </c>
      <c r="D57" s="13">
        <v>61</v>
      </c>
      <c r="E57" s="3">
        <v>4</v>
      </c>
      <c r="F57" s="16">
        <f>SUM(B57:E57)</f>
        <v>521</v>
      </c>
    </row>
    <row r="58" spans="1:8" x14ac:dyDescent="0.25">
      <c r="A58" s="5" t="s">
        <v>9</v>
      </c>
      <c r="B58" s="3">
        <v>229</v>
      </c>
      <c r="C58" s="3">
        <v>27</v>
      </c>
      <c r="D58" s="13">
        <v>10</v>
      </c>
      <c r="E58" s="3">
        <v>4</v>
      </c>
      <c r="F58" s="16">
        <f>SUM(B58:E58)</f>
        <v>270</v>
      </c>
    </row>
    <row r="59" spans="1:8" x14ac:dyDescent="0.25">
      <c r="A59" s="5" t="s">
        <v>10</v>
      </c>
      <c r="B59" s="3">
        <v>59</v>
      </c>
      <c r="C59" s="3">
        <v>6</v>
      </c>
      <c r="D59" s="13">
        <v>2</v>
      </c>
      <c r="E59" s="3">
        <v>1</v>
      </c>
      <c r="F59" s="16">
        <f>SUM(B59:E59)</f>
        <v>68</v>
      </c>
    </row>
    <row r="60" spans="1:8" x14ac:dyDescent="0.25">
      <c r="A60" s="7" t="s">
        <v>11</v>
      </c>
      <c r="B60" s="49">
        <f>SUM(B55:B59)</f>
        <v>716</v>
      </c>
      <c r="C60" s="49">
        <f>SUM(C55:C59)</f>
        <v>222</v>
      </c>
      <c r="D60" s="49">
        <f>SUM(D55:D59)</f>
        <v>320</v>
      </c>
      <c r="E60" s="49">
        <f>SUM(E55:E59)</f>
        <v>34</v>
      </c>
      <c r="F60" s="17">
        <f>SUM(F55:F59)</f>
        <v>1292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2.5139664804469275E-2</v>
      </c>
      <c r="C62" s="4">
        <f>C55/C60</f>
        <v>8.1081081081081086E-2</v>
      </c>
      <c r="D62" s="4">
        <f>D55/D60</f>
        <v>0.44374999999999998</v>
      </c>
      <c r="E62" s="4">
        <f>E55/E60</f>
        <v>0.61764705882352944</v>
      </c>
    </row>
    <row r="63" spans="1:8" x14ac:dyDescent="0.25">
      <c r="A63" s="5" t="s">
        <v>7</v>
      </c>
      <c r="B63" s="4">
        <f>B56/B60</f>
        <v>0.12011173184357542</v>
      </c>
      <c r="C63" s="4">
        <f>C56/C60</f>
        <v>0.17567567567567569</v>
      </c>
      <c r="D63" s="4">
        <f>D56/D60</f>
        <v>0.328125</v>
      </c>
      <c r="E63" s="4">
        <f>E56/E60</f>
        <v>0.11764705882352941</v>
      </c>
    </row>
    <row r="64" spans="1:8" x14ac:dyDescent="0.25">
      <c r="A64" s="5" t="s">
        <v>8</v>
      </c>
      <c r="B64" s="4">
        <f>B57/B60</f>
        <v>0.45251396648044695</v>
      </c>
      <c r="C64" s="4">
        <f>C57/C60</f>
        <v>0.59459459459459463</v>
      </c>
      <c r="D64" s="4">
        <f>D57/D60</f>
        <v>0.19062499999999999</v>
      </c>
      <c r="E64" s="4">
        <f>E57/E60</f>
        <v>0.11764705882352941</v>
      </c>
    </row>
    <row r="65" spans="1:9" x14ac:dyDescent="0.25">
      <c r="A65" s="5" t="s">
        <v>9</v>
      </c>
      <c r="B65" s="4">
        <f>B58/B60</f>
        <v>0.31983240223463688</v>
      </c>
      <c r="C65" s="4">
        <f>C58/C60</f>
        <v>0.12162162162162163</v>
      </c>
      <c r="D65" s="4">
        <f>D58/D60</f>
        <v>3.125E-2</v>
      </c>
      <c r="E65" s="4">
        <f>E58/E60</f>
        <v>0.11764705882352941</v>
      </c>
    </row>
    <row r="66" spans="1:9" x14ac:dyDescent="0.25">
      <c r="A66" s="5" t="s">
        <v>10</v>
      </c>
      <c r="B66" s="4">
        <f>B59/B60</f>
        <v>8.2402234636871505E-2</v>
      </c>
      <c r="C66" s="4">
        <f>C59/C60</f>
        <v>2.7027027027027029E-2</v>
      </c>
      <c r="D66" s="4">
        <f>D59/D60</f>
        <v>6.2500000000000003E-3</v>
      </c>
      <c r="E66" s="4">
        <f>E59/E60</f>
        <v>2.9411764705882353E-2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167</v>
      </c>
      <c r="C68" s="3">
        <v>67</v>
      </c>
      <c r="D68" s="13">
        <v>183</v>
      </c>
      <c r="E68" s="3">
        <v>26</v>
      </c>
      <c r="F68" s="16">
        <f>SUM(B68:E68)</f>
        <v>443</v>
      </c>
      <c r="G68" s="8"/>
      <c r="H68" s="8"/>
      <c r="I68" s="8"/>
    </row>
    <row r="69" spans="1:9" x14ac:dyDescent="0.25">
      <c r="A69" s="5" t="s">
        <v>7</v>
      </c>
      <c r="B69" s="3">
        <v>158</v>
      </c>
      <c r="C69" s="3">
        <v>79</v>
      </c>
      <c r="D69" s="13">
        <v>78</v>
      </c>
      <c r="E69" s="3">
        <v>6</v>
      </c>
      <c r="F69" s="16">
        <f>SUM(B69:E69)</f>
        <v>321</v>
      </c>
    </row>
    <row r="70" spans="1:9" x14ac:dyDescent="0.25">
      <c r="A70" s="5" t="s">
        <v>8</v>
      </c>
      <c r="B70" s="3">
        <v>287</v>
      </c>
      <c r="C70" s="3">
        <v>65</v>
      </c>
      <c r="D70" s="13">
        <v>36</v>
      </c>
      <c r="E70" s="3">
        <v>6</v>
      </c>
      <c r="F70" s="16">
        <f>SUM(B70:E70)</f>
        <v>394</v>
      </c>
    </row>
    <row r="71" spans="1:9" x14ac:dyDescent="0.25">
      <c r="A71" s="5" t="s">
        <v>9</v>
      </c>
      <c r="B71" s="3">
        <v>83</v>
      </c>
      <c r="C71" s="3">
        <v>9</v>
      </c>
      <c r="D71" s="13">
        <v>4</v>
      </c>
      <c r="E71" s="3">
        <v>2</v>
      </c>
      <c r="F71" s="16">
        <f>SUM(B71:E71)</f>
        <v>98</v>
      </c>
    </row>
    <row r="72" spans="1:9" x14ac:dyDescent="0.25">
      <c r="A72" s="5" t="s">
        <v>10</v>
      </c>
      <c r="B72" s="3">
        <v>21</v>
      </c>
      <c r="C72" s="3">
        <v>0</v>
      </c>
      <c r="D72" s="13">
        <v>2</v>
      </c>
      <c r="E72" s="3">
        <v>4</v>
      </c>
      <c r="F72" s="16">
        <f>SUM(B72:E72)</f>
        <v>27</v>
      </c>
    </row>
    <row r="73" spans="1:9" x14ac:dyDescent="0.25">
      <c r="A73" s="7" t="s">
        <v>11</v>
      </c>
      <c r="B73" s="49">
        <f>SUM(B68:B72)</f>
        <v>716</v>
      </c>
      <c r="C73" s="49">
        <f>SUM(C68:C72)</f>
        <v>220</v>
      </c>
      <c r="D73" s="49">
        <f>SUM(D68:D72)</f>
        <v>303</v>
      </c>
      <c r="E73" s="49">
        <f>SUM(E68:E72)</f>
        <v>44</v>
      </c>
      <c r="F73" s="17">
        <f>SUM(F68:F72)</f>
        <v>1283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0.23324022346368714</v>
      </c>
      <c r="C75" s="4">
        <f>C68/C73</f>
        <v>0.30454545454545456</v>
      </c>
      <c r="D75" s="4">
        <f>D68/D73</f>
        <v>0.60396039603960394</v>
      </c>
      <c r="E75" s="4">
        <f>E68/E73</f>
        <v>0.59090909090909094</v>
      </c>
    </row>
    <row r="76" spans="1:9" x14ac:dyDescent="0.25">
      <c r="A76" s="5" t="s">
        <v>7</v>
      </c>
      <c r="B76" s="4">
        <f>B69/B73</f>
        <v>0.2206703910614525</v>
      </c>
      <c r="C76" s="4">
        <f>C69/C73</f>
        <v>0.35909090909090907</v>
      </c>
      <c r="D76" s="4">
        <f>D69/D73</f>
        <v>0.25742574257425743</v>
      </c>
      <c r="E76" s="4">
        <f>E69/E73</f>
        <v>0.13636363636363635</v>
      </c>
    </row>
    <row r="77" spans="1:9" x14ac:dyDescent="0.25">
      <c r="A77" s="5" t="s">
        <v>8</v>
      </c>
      <c r="B77" s="4">
        <f>B70/B73</f>
        <v>0.40083798882681565</v>
      </c>
      <c r="C77" s="4">
        <f>C70/C73</f>
        <v>0.29545454545454547</v>
      </c>
      <c r="D77" s="4">
        <f>D70/D73</f>
        <v>0.11881188118811881</v>
      </c>
      <c r="E77" s="4">
        <f>E70/E73</f>
        <v>0.13636363636363635</v>
      </c>
    </row>
    <row r="78" spans="1:9" x14ac:dyDescent="0.25">
      <c r="A78" s="5" t="s">
        <v>9</v>
      </c>
      <c r="B78" s="4">
        <f>B71/B73</f>
        <v>0.11592178770949721</v>
      </c>
      <c r="C78" s="4">
        <f>C71/C73</f>
        <v>4.0909090909090909E-2</v>
      </c>
      <c r="D78" s="4">
        <f>D71/D73</f>
        <v>1.3201320132013201E-2</v>
      </c>
      <c r="E78" s="4">
        <f>E71/E73</f>
        <v>4.5454545454545456E-2</v>
      </c>
    </row>
    <row r="79" spans="1:9" x14ac:dyDescent="0.25">
      <c r="A79" s="5" t="s">
        <v>10</v>
      </c>
      <c r="B79" s="4">
        <f>B72/B73</f>
        <v>2.9329608938547486E-2</v>
      </c>
      <c r="C79" s="4">
        <f>C72/C73</f>
        <v>0</v>
      </c>
      <c r="D79" s="4">
        <f>D72/D73</f>
        <v>6.6006600660066007E-3</v>
      </c>
      <c r="E79" s="4">
        <f>E72/E73</f>
        <v>9.0909090909090912E-2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94</v>
      </c>
      <c r="C83" s="16">
        <v>6</v>
      </c>
      <c r="D83" s="16">
        <v>4</v>
      </c>
      <c r="E83" s="16">
        <v>95</v>
      </c>
      <c r="F83" s="16">
        <f>SUM(B83:E83)</f>
        <v>199</v>
      </c>
    </row>
    <row r="84" spans="1:6" x14ac:dyDescent="0.25">
      <c r="A84" s="15" t="s">
        <v>7</v>
      </c>
      <c r="B84" s="16">
        <v>228</v>
      </c>
      <c r="C84" s="16">
        <v>1</v>
      </c>
      <c r="D84" s="16">
        <v>0</v>
      </c>
      <c r="E84" s="16">
        <v>5</v>
      </c>
      <c r="F84" s="16">
        <f>SUM(B84:E84)</f>
        <v>234</v>
      </c>
    </row>
    <row r="85" spans="1:6" x14ac:dyDescent="0.25">
      <c r="A85" s="15" t="s">
        <v>8</v>
      </c>
      <c r="B85" s="16">
        <v>511</v>
      </c>
      <c r="C85" s="16">
        <v>0</v>
      </c>
      <c r="D85" s="16">
        <v>0</v>
      </c>
      <c r="E85" s="16">
        <v>10</v>
      </c>
      <c r="F85" s="16">
        <f>SUM(B85:E85)</f>
        <v>521</v>
      </c>
    </row>
    <row r="86" spans="1:6" x14ac:dyDescent="0.25">
      <c r="A86" s="15" t="s">
        <v>9</v>
      </c>
      <c r="B86" s="16">
        <v>266</v>
      </c>
      <c r="C86" s="16">
        <v>0</v>
      </c>
      <c r="D86" s="16">
        <v>0</v>
      </c>
      <c r="E86" s="16">
        <v>4</v>
      </c>
      <c r="F86" s="16">
        <f>SUM(B86:E86)</f>
        <v>270</v>
      </c>
    </row>
    <row r="87" spans="1:6" x14ac:dyDescent="0.25">
      <c r="A87" s="15" t="s">
        <v>10</v>
      </c>
      <c r="B87" s="16">
        <v>62</v>
      </c>
      <c r="C87" s="16">
        <v>1</v>
      </c>
      <c r="D87" s="16">
        <v>0</v>
      </c>
      <c r="E87" s="16">
        <v>5</v>
      </c>
      <c r="F87" s="16">
        <f>SUM(B87:E87)</f>
        <v>68</v>
      </c>
    </row>
    <row r="88" spans="1:6" x14ac:dyDescent="0.25">
      <c r="A88" s="17" t="s">
        <v>11</v>
      </c>
      <c r="B88" s="49">
        <f>SUM(B83:B87)</f>
        <v>1161</v>
      </c>
      <c r="C88" s="49">
        <f>SUM(C83:C87)</f>
        <v>8</v>
      </c>
      <c r="D88" s="49">
        <f>SUM(D83:D87)</f>
        <v>4</v>
      </c>
      <c r="E88" s="49">
        <f>SUM(E83:E87)</f>
        <v>119</v>
      </c>
      <c r="F88" s="17">
        <f>SUM(F83:F87)</f>
        <v>1292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8.0964685615848409E-2</v>
      </c>
      <c r="C90" s="19">
        <f>C83/C88</f>
        <v>0.75</v>
      </c>
      <c r="D90" s="19">
        <f>D83/D88</f>
        <v>1</v>
      </c>
      <c r="E90" s="19">
        <f>E83/E88</f>
        <v>0.79831932773109249</v>
      </c>
      <c r="F90" s="14"/>
    </row>
    <row r="91" spans="1:6" x14ac:dyDescent="0.25">
      <c r="A91" s="15" t="s">
        <v>7</v>
      </c>
      <c r="B91" s="19">
        <f>B84/B88</f>
        <v>0.19638242894056848</v>
      </c>
      <c r="C91" s="19">
        <f>C84/C88</f>
        <v>0.125</v>
      </c>
      <c r="D91" s="19">
        <f>D84/D88</f>
        <v>0</v>
      </c>
      <c r="E91" s="19">
        <f>E84/E88</f>
        <v>4.2016806722689079E-2</v>
      </c>
      <c r="F91" s="14"/>
    </row>
    <row r="92" spans="1:6" x14ac:dyDescent="0.25">
      <c r="A92" s="15" t="s">
        <v>8</v>
      </c>
      <c r="B92" s="19">
        <f>B85/B88</f>
        <v>0.44013781223083548</v>
      </c>
      <c r="C92" s="19">
        <f>C85/C88</f>
        <v>0</v>
      </c>
      <c r="D92" s="19">
        <f>D85/D88</f>
        <v>0</v>
      </c>
      <c r="E92" s="19">
        <f>E85/E88</f>
        <v>8.4033613445378158E-2</v>
      </c>
      <c r="F92" s="14"/>
    </row>
    <row r="93" spans="1:6" x14ac:dyDescent="0.25">
      <c r="A93" s="15" t="s">
        <v>9</v>
      </c>
      <c r="B93" s="19">
        <f>B86/B88</f>
        <v>0.22911283376399655</v>
      </c>
      <c r="C93" s="19">
        <f>C86/C88</f>
        <v>0</v>
      </c>
      <c r="D93" s="19">
        <f>D86/D88</f>
        <v>0</v>
      </c>
      <c r="E93" s="19">
        <f>E86/E88</f>
        <v>3.3613445378151259E-2</v>
      </c>
      <c r="F93" s="14"/>
    </row>
    <row r="94" spans="1:6" x14ac:dyDescent="0.25">
      <c r="A94" s="15" t="s">
        <v>10</v>
      </c>
      <c r="B94" s="19">
        <f>B87/B88</f>
        <v>5.3402239448751075E-2</v>
      </c>
      <c r="C94" s="19">
        <f>C87/C88</f>
        <v>0.125</v>
      </c>
      <c r="D94" s="19">
        <f>D87/D88</f>
        <v>0</v>
      </c>
      <c r="E94" s="19">
        <f>E87/E88</f>
        <v>4.2016806722689079E-2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350</v>
      </c>
      <c r="C97" s="16">
        <v>6</v>
      </c>
      <c r="D97" s="16">
        <v>0</v>
      </c>
      <c r="E97" s="16">
        <v>87</v>
      </c>
      <c r="F97" s="16">
        <f>SUM(B97:E97)</f>
        <v>443</v>
      </c>
    </row>
    <row r="98" spans="1:6" x14ac:dyDescent="0.25">
      <c r="A98" s="15" t="s">
        <v>7</v>
      </c>
      <c r="B98" s="16">
        <v>310</v>
      </c>
      <c r="C98" s="16">
        <v>0</v>
      </c>
      <c r="D98" s="16">
        <v>0</v>
      </c>
      <c r="E98" s="16">
        <v>11</v>
      </c>
      <c r="F98" s="16">
        <f>SUM(B98:E98)</f>
        <v>321</v>
      </c>
    </row>
    <row r="99" spans="1:6" x14ac:dyDescent="0.25">
      <c r="A99" s="15" t="s">
        <v>8</v>
      </c>
      <c r="B99" s="16">
        <v>383</v>
      </c>
      <c r="C99" s="16">
        <v>1</v>
      </c>
      <c r="D99" s="16">
        <v>0</v>
      </c>
      <c r="E99" s="16">
        <v>10</v>
      </c>
      <c r="F99" s="16">
        <f>SUM(B99:E99)</f>
        <v>394</v>
      </c>
    </row>
    <row r="100" spans="1:6" x14ac:dyDescent="0.25">
      <c r="A100" s="15" t="s">
        <v>9</v>
      </c>
      <c r="B100" s="16">
        <v>91</v>
      </c>
      <c r="C100" s="16">
        <v>1</v>
      </c>
      <c r="D100" s="16">
        <v>0</v>
      </c>
      <c r="E100" s="16">
        <v>6</v>
      </c>
      <c r="F100" s="16">
        <f>SUM(B100:E100)</f>
        <v>98</v>
      </c>
    </row>
    <row r="101" spans="1:6" x14ac:dyDescent="0.25">
      <c r="A101" s="15" t="s">
        <v>10</v>
      </c>
      <c r="B101" s="16">
        <v>20</v>
      </c>
      <c r="C101" s="16">
        <v>1</v>
      </c>
      <c r="D101" s="16">
        <v>0</v>
      </c>
      <c r="E101" s="16">
        <v>6</v>
      </c>
      <c r="F101" s="16">
        <f>SUM(B101:E101)</f>
        <v>27</v>
      </c>
    </row>
    <row r="102" spans="1:6" x14ac:dyDescent="0.25">
      <c r="A102" s="17" t="s">
        <v>11</v>
      </c>
      <c r="B102" s="49">
        <f>SUM(B97:B101)</f>
        <v>1154</v>
      </c>
      <c r="C102" s="49">
        <f>SUM(C97:C101)</f>
        <v>9</v>
      </c>
      <c r="D102" s="49">
        <f>SUM(D97:D101)</f>
        <v>0</v>
      </c>
      <c r="E102" s="49">
        <f>SUM(E97:E101)</f>
        <v>120</v>
      </c>
      <c r="F102" s="17">
        <f>SUM(F97:F101)</f>
        <v>1283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0.30329289428076256</v>
      </c>
      <c r="C104" s="19">
        <f>C97/C102</f>
        <v>0.66666666666666663</v>
      </c>
      <c r="D104" s="19" t="e">
        <f>D97/D102</f>
        <v>#DIV/0!</v>
      </c>
      <c r="E104" s="19">
        <f>E97/E102</f>
        <v>0.72499999999999998</v>
      </c>
      <c r="F104" s="14"/>
    </row>
    <row r="105" spans="1:6" x14ac:dyDescent="0.25">
      <c r="A105" s="15" t="s">
        <v>7</v>
      </c>
      <c r="B105" s="19">
        <f>B98/B102</f>
        <v>0.268630849220104</v>
      </c>
      <c r="C105" s="19">
        <f>C98/C102</f>
        <v>0</v>
      </c>
      <c r="D105" s="19" t="e">
        <f>D98/D102</f>
        <v>#DIV/0!</v>
      </c>
      <c r="E105" s="19">
        <f>E98/E102</f>
        <v>9.166666666666666E-2</v>
      </c>
      <c r="F105" s="14"/>
    </row>
    <row r="106" spans="1:6" x14ac:dyDescent="0.25">
      <c r="A106" s="15" t="s">
        <v>8</v>
      </c>
      <c r="B106" s="19">
        <f>B99/B102</f>
        <v>0.33188908145580587</v>
      </c>
      <c r="C106" s="19">
        <f>C99/C102</f>
        <v>0.1111111111111111</v>
      </c>
      <c r="D106" s="19" t="e">
        <f>D99/D102</f>
        <v>#DIV/0!</v>
      </c>
      <c r="E106" s="19">
        <f>E99/E102</f>
        <v>8.3333333333333329E-2</v>
      </c>
      <c r="F106" s="14"/>
    </row>
    <row r="107" spans="1:6" x14ac:dyDescent="0.25">
      <c r="A107" s="15" t="s">
        <v>9</v>
      </c>
      <c r="B107" s="19">
        <f>B100/B102</f>
        <v>7.8856152512998268E-2</v>
      </c>
      <c r="C107" s="19">
        <f>C100/C102</f>
        <v>0.1111111111111111</v>
      </c>
      <c r="D107" s="19" t="e">
        <f>D100/D102</f>
        <v>#DIV/0!</v>
      </c>
      <c r="E107" s="19">
        <f>E100/E102</f>
        <v>0.05</v>
      </c>
      <c r="F107" s="14"/>
    </row>
    <row r="108" spans="1:6" x14ac:dyDescent="0.25">
      <c r="A108" s="15" t="s">
        <v>10</v>
      </c>
      <c r="B108" s="19">
        <f>B101/B102</f>
        <v>1.7331022530329289E-2</v>
      </c>
      <c r="C108" s="19">
        <f>C101/C102</f>
        <v>0.1111111111111111</v>
      </c>
      <c r="D108" s="19" t="e">
        <f>D101/D102</f>
        <v>#DIV/0!</v>
      </c>
      <c r="E108" s="19">
        <f>E101/E102</f>
        <v>0.05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112</v>
      </c>
      <c r="C112" s="16">
        <v>70</v>
      </c>
      <c r="D112" s="16">
        <v>5</v>
      </c>
      <c r="E112" s="16">
        <v>1</v>
      </c>
      <c r="F112" s="16">
        <f>SUM(B112:E112)</f>
        <v>188</v>
      </c>
    </row>
    <row r="113" spans="1:6" x14ac:dyDescent="0.25">
      <c r="A113" s="15" t="s">
        <v>7</v>
      </c>
      <c r="B113" s="16">
        <v>80</v>
      </c>
      <c r="C113" s="16">
        <v>123</v>
      </c>
      <c r="D113" s="16">
        <v>29</v>
      </c>
      <c r="E113" s="16">
        <v>1</v>
      </c>
      <c r="F113" s="16">
        <f>SUM(B113:E113)</f>
        <v>233</v>
      </c>
    </row>
    <row r="114" spans="1:6" x14ac:dyDescent="0.25">
      <c r="A114" s="15" t="s">
        <v>8</v>
      </c>
      <c r="B114" s="16">
        <v>138</v>
      </c>
      <c r="C114" s="16">
        <v>310</v>
      </c>
      <c r="D114" s="16">
        <v>69</v>
      </c>
      <c r="E114" s="16">
        <v>3</v>
      </c>
      <c r="F114" s="16">
        <f>SUM(B114:E114)</f>
        <v>520</v>
      </c>
    </row>
    <row r="115" spans="1:6" x14ac:dyDescent="0.25">
      <c r="A115" s="15" t="s">
        <v>9</v>
      </c>
      <c r="B115" s="16">
        <v>34</v>
      </c>
      <c r="C115" s="16">
        <v>135</v>
      </c>
      <c r="D115" s="16">
        <v>89</v>
      </c>
      <c r="E115" s="16">
        <v>12</v>
      </c>
      <c r="F115" s="16">
        <f>SUM(B115:E115)</f>
        <v>270</v>
      </c>
    </row>
    <row r="116" spans="1:6" x14ac:dyDescent="0.25">
      <c r="A116" s="15" t="s">
        <v>10</v>
      </c>
      <c r="B116" s="16">
        <v>3</v>
      </c>
      <c r="C116" s="16">
        <v>13</v>
      </c>
      <c r="D116" s="16">
        <v>26</v>
      </c>
      <c r="E116" s="16">
        <v>26</v>
      </c>
      <c r="F116" s="16">
        <f>SUM(B116:E116)</f>
        <v>68</v>
      </c>
    </row>
    <row r="117" spans="1:6" x14ac:dyDescent="0.25">
      <c r="A117" s="21" t="s">
        <v>11</v>
      </c>
      <c r="B117" s="49">
        <f>SUM(B112:B116)</f>
        <v>367</v>
      </c>
      <c r="C117" s="49">
        <f>SUM(C112:C116)</f>
        <v>651</v>
      </c>
      <c r="D117" s="49">
        <f>SUM(D112:D116)</f>
        <v>218</v>
      </c>
      <c r="E117" s="49">
        <f>SUM(E112:E116)</f>
        <v>43</v>
      </c>
      <c r="F117" s="17">
        <f>SUM(F112:F116)</f>
        <v>1279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0.30517711171662126</v>
      </c>
      <c r="C119" s="19">
        <f>C112/C117</f>
        <v>0.10752688172043011</v>
      </c>
      <c r="D119" s="19">
        <f>D112/D117</f>
        <v>2.2935779816513763E-2</v>
      </c>
      <c r="E119" s="19">
        <f>E112/E117</f>
        <v>2.3255813953488372E-2</v>
      </c>
      <c r="F119" s="14"/>
    </row>
    <row r="120" spans="1:6" x14ac:dyDescent="0.25">
      <c r="A120" s="15" t="s">
        <v>7</v>
      </c>
      <c r="B120" s="19">
        <f>B113/B117</f>
        <v>0.21798365122615804</v>
      </c>
      <c r="C120" s="19">
        <f>C113/C117</f>
        <v>0.1889400921658986</v>
      </c>
      <c r="D120" s="19">
        <f>D113/D117</f>
        <v>0.13302752293577982</v>
      </c>
      <c r="E120" s="19">
        <f>E113/E117</f>
        <v>2.3255813953488372E-2</v>
      </c>
      <c r="F120" s="14"/>
    </row>
    <row r="121" spans="1:6" x14ac:dyDescent="0.25">
      <c r="A121" s="15" t="s">
        <v>8</v>
      </c>
      <c r="B121" s="19">
        <f>B114/B117</f>
        <v>0.37602179836512262</v>
      </c>
      <c r="C121" s="19">
        <f>C114/C117</f>
        <v>0.47619047619047616</v>
      </c>
      <c r="D121" s="19">
        <f>D114/D117</f>
        <v>0.3165137614678899</v>
      </c>
      <c r="E121" s="19">
        <f>E114/E117</f>
        <v>6.9767441860465115E-2</v>
      </c>
      <c r="F121" s="14"/>
    </row>
    <row r="122" spans="1:6" x14ac:dyDescent="0.25">
      <c r="A122" s="15" t="s">
        <v>9</v>
      </c>
      <c r="B122" s="19">
        <f>B115/B117</f>
        <v>9.264305177111716E-2</v>
      </c>
      <c r="C122" s="19">
        <f>C115/C117</f>
        <v>0.20737327188940091</v>
      </c>
      <c r="D122" s="19">
        <f>D115/D117</f>
        <v>0.40825688073394495</v>
      </c>
      <c r="E122" s="19">
        <f>E115/E117</f>
        <v>0.27906976744186046</v>
      </c>
      <c r="F122" s="14"/>
    </row>
    <row r="123" spans="1:6" x14ac:dyDescent="0.25">
      <c r="A123" s="15" t="s">
        <v>10</v>
      </c>
      <c r="B123" s="19">
        <f>B116/B117</f>
        <v>8.1743869209809257E-3</v>
      </c>
      <c r="C123" s="19">
        <f>C116/C117</f>
        <v>1.9969278033794162E-2</v>
      </c>
      <c r="D123" s="19">
        <f>D116/D117</f>
        <v>0.11926605504587157</v>
      </c>
      <c r="E123" s="19">
        <f>E116/E117</f>
        <v>0.60465116279069764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169</v>
      </c>
      <c r="C125" s="16">
        <v>229</v>
      </c>
      <c r="D125" s="16">
        <v>26</v>
      </c>
      <c r="E125" s="16">
        <v>4</v>
      </c>
      <c r="F125" s="16">
        <f>SUM(B125:E125)</f>
        <v>428</v>
      </c>
    </row>
    <row r="126" spans="1:6" x14ac:dyDescent="0.25">
      <c r="A126" s="15" t="s">
        <v>7</v>
      </c>
      <c r="B126" s="16">
        <v>69</v>
      </c>
      <c r="C126" s="16">
        <v>182</v>
      </c>
      <c r="D126" s="16">
        <v>65</v>
      </c>
      <c r="E126" s="16">
        <v>2</v>
      </c>
      <c r="F126" s="16">
        <f>SUM(B126:E126)</f>
        <v>318</v>
      </c>
    </row>
    <row r="127" spans="1:6" x14ac:dyDescent="0.25">
      <c r="A127" s="15" t="s">
        <v>8</v>
      </c>
      <c r="B127" s="16">
        <v>27</v>
      </c>
      <c r="C127" s="16">
        <v>243</v>
      </c>
      <c r="D127" s="16">
        <v>113</v>
      </c>
      <c r="E127" s="16">
        <v>11</v>
      </c>
      <c r="F127" s="16">
        <f>SUM(B127:E127)</f>
        <v>394</v>
      </c>
    </row>
    <row r="128" spans="1:6" x14ac:dyDescent="0.25">
      <c r="A128" s="15" t="s">
        <v>9</v>
      </c>
      <c r="B128" s="16">
        <v>2</v>
      </c>
      <c r="C128" s="16">
        <v>32</v>
      </c>
      <c r="D128" s="16">
        <v>48</v>
      </c>
      <c r="E128" s="16">
        <v>16</v>
      </c>
      <c r="F128" s="16">
        <f>SUM(B128:E128)</f>
        <v>98</v>
      </c>
    </row>
    <row r="129" spans="1:6" x14ac:dyDescent="0.25">
      <c r="A129" s="15" t="s">
        <v>10</v>
      </c>
      <c r="B129" s="16">
        <v>3</v>
      </c>
      <c r="C129" s="16">
        <v>4</v>
      </c>
      <c r="D129" s="16">
        <v>7</v>
      </c>
      <c r="E129" s="16">
        <v>13</v>
      </c>
      <c r="F129" s="16">
        <f>SUM(B129:E129)</f>
        <v>27</v>
      </c>
    </row>
    <row r="130" spans="1:6" x14ac:dyDescent="0.25">
      <c r="A130" s="21" t="s">
        <v>11</v>
      </c>
      <c r="B130" s="49">
        <f>SUM(B125:B129)</f>
        <v>270</v>
      </c>
      <c r="C130" s="49">
        <f>SUM(C125:C129)</f>
        <v>690</v>
      </c>
      <c r="D130" s="49">
        <f>SUM(D125:D129)</f>
        <v>259</v>
      </c>
      <c r="E130" s="49">
        <f>SUM(E125:E129)</f>
        <v>46</v>
      </c>
      <c r="F130" s="17">
        <f>SUM(F125:F129)</f>
        <v>1265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0.62592592592592589</v>
      </c>
      <c r="C132" s="19">
        <f>C125/C130</f>
        <v>0.3318840579710145</v>
      </c>
      <c r="D132" s="19">
        <f>D125/D130</f>
        <v>0.10038610038610038</v>
      </c>
      <c r="E132" s="19">
        <f>E125/E130</f>
        <v>8.6956521739130432E-2</v>
      </c>
      <c r="F132" s="14"/>
    </row>
    <row r="133" spans="1:6" x14ac:dyDescent="0.25">
      <c r="A133" s="15" t="s">
        <v>7</v>
      </c>
      <c r="B133" s="19">
        <f>B126/B130</f>
        <v>0.25555555555555554</v>
      </c>
      <c r="C133" s="19">
        <f>C126/C130</f>
        <v>0.26376811594202898</v>
      </c>
      <c r="D133" s="19">
        <f>D126/D130</f>
        <v>0.25096525096525096</v>
      </c>
      <c r="E133" s="19">
        <f>E126/E130</f>
        <v>4.3478260869565216E-2</v>
      </c>
      <c r="F133" s="14"/>
    </row>
    <row r="134" spans="1:6" x14ac:dyDescent="0.25">
      <c r="A134" s="15" t="s">
        <v>8</v>
      </c>
      <c r="B134" s="19">
        <f>B127/B130</f>
        <v>0.1</v>
      </c>
      <c r="C134" s="19">
        <f>C127/C130</f>
        <v>0.35217391304347828</v>
      </c>
      <c r="D134" s="19">
        <f>D127/D130</f>
        <v>0.43629343629343631</v>
      </c>
      <c r="E134" s="19">
        <f>E127/E130</f>
        <v>0.2391304347826087</v>
      </c>
      <c r="F134" s="14"/>
    </row>
    <row r="135" spans="1:6" x14ac:dyDescent="0.25">
      <c r="A135" s="15" t="s">
        <v>9</v>
      </c>
      <c r="B135" s="19">
        <f>B128/B130</f>
        <v>7.4074074074074077E-3</v>
      </c>
      <c r="C135" s="19">
        <f>C128/C130</f>
        <v>4.6376811594202899E-2</v>
      </c>
      <c r="D135" s="19">
        <f>D128/D130</f>
        <v>0.18532818532818532</v>
      </c>
      <c r="E135" s="19">
        <f>E128/E130</f>
        <v>0.34782608695652173</v>
      </c>
      <c r="F135" s="14"/>
    </row>
    <row r="136" spans="1:6" x14ac:dyDescent="0.25">
      <c r="A136" s="15" t="s">
        <v>10</v>
      </c>
      <c r="B136" s="19">
        <f>B129/B130</f>
        <v>1.1111111111111112E-2</v>
      </c>
      <c r="C136" s="19">
        <f>C129/C130</f>
        <v>5.7971014492753624E-3</v>
      </c>
      <c r="D136" s="19">
        <f>D129/D130</f>
        <v>2.7027027027027029E-2</v>
      </c>
      <c r="E136" s="19">
        <f>E129/E130</f>
        <v>0.28260869565217389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46</v>
      </c>
      <c r="C140" s="16">
        <v>18</v>
      </c>
      <c r="D140" s="16">
        <v>64</v>
      </c>
      <c r="E140" s="23">
        <v>71</v>
      </c>
      <c r="F140" s="16">
        <f>SUM(B140:E140)</f>
        <v>199</v>
      </c>
    </row>
    <row r="141" spans="1:6" x14ac:dyDescent="0.25">
      <c r="A141" s="15" t="s">
        <v>7</v>
      </c>
      <c r="B141" s="16">
        <v>39</v>
      </c>
      <c r="C141" s="16">
        <v>22</v>
      </c>
      <c r="D141" s="16">
        <v>61</v>
      </c>
      <c r="E141" s="23">
        <v>112</v>
      </c>
      <c r="F141" s="16">
        <f>SUM(B141:E141)</f>
        <v>234</v>
      </c>
    </row>
    <row r="142" spans="1:6" x14ac:dyDescent="0.25">
      <c r="A142" s="15" t="s">
        <v>8</v>
      </c>
      <c r="B142" s="16">
        <v>95</v>
      </c>
      <c r="C142" s="16">
        <v>61</v>
      </c>
      <c r="D142" s="16">
        <v>134</v>
      </c>
      <c r="E142" s="23">
        <v>231</v>
      </c>
      <c r="F142" s="16">
        <f>SUM(B142:E142)</f>
        <v>521</v>
      </c>
    </row>
    <row r="143" spans="1:6" x14ac:dyDescent="0.25">
      <c r="A143" s="15" t="s">
        <v>9</v>
      </c>
      <c r="B143" s="16">
        <v>43</v>
      </c>
      <c r="C143" s="16">
        <v>56</v>
      </c>
      <c r="D143" s="16">
        <v>54</v>
      </c>
      <c r="E143" s="23">
        <v>117</v>
      </c>
      <c r="F143" s="16">
        <f>SUM(B143:E143)</f>
        <v>270</v>
      </c>
    </row>
    <row r="144" spans="1:6" x14ac:dyDescent="0.25">
      <c r="A144" s="15" t="s">
        <v>10</v>
      </c>
      <c r="B144" s="16">
        <v>17</v>
      </c>
      <c r="C144" s="16">
        <v>23</v>
      </c>
      <c r="D144" s="16">
        <v>6</v>
      </c>
      <c r="E144" s="23">
        <v>22</v>
      </c>
      <c r="F144" s="16">
        <f>SUM(B144:E144)</f>
        <v>68</v>
      </c>
    </row>
    <row r="145" spans="1:6" x14ac:dyDescent="0.25">
      <c r="A145" s="21" t="s">
        <v>11</v>
      </c>
      <c r="B145" s="49">
        <f>SUM(B140:B144)</f>
        <v>240</v>
      </c>
      <c r="C145" s="49">
        <f>SUM(C140:C144)</f>
        <v>180</v>
      </c>
      <c r="D145" s="49">
        <f>SUM(D140:D144)</f>
        <v>319</v>
      </c>
      <c r="E145" s="49">
        <f>SUM(E140:E144)</f>
        <v>553</v>
      </c>
      <c r="F145" s="17">
        <f>SUM(F140:F144)</f>
        <v>1292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0.19166666666666668</v>
      </c>
      <c r="C147" s="19">
        <f>C140/C145</f>
        <v>0.1</v>
      </c>
      <c r="D147" s="19">
        <f>D140/D145</f>
        <v>0.20062695924764889</v>
      </c>
      <c r="E147" s="19">
        <f>E140/E145</f>
        <v>0.12839059674502712</v>
      </c>
      <c r="F147" s="14"/>
    </row>
    <row r="148" spans="1:6" x14ac:dyDescent="0.25">
      <c r="A148" s="15" t="s">
        <v>7</v>
      </c>
      <c r="B148" s="19">
        <f>B141/B145</f>
        <v>0.16250000000000001</v>
      </c>
      <c r="C148" s="19">
        <f>C141/C145</f>
        <v>0.12222222222222222</v>
      </c>
      <c r="D148" s="19">
        <f>D141/D145</f>
        <v>0.19122257053291536</v>
      </c>
      <c r="E148" s="19">
        <f>E141/E145</f>
        <v>0.20253164556962025</v>
      </c>
      <c r="F148" s="14"/>
    </row>
    <row r="149" spans="1:6" x14ac:dyDescent="0.25">
      <c r="A149" s="15" t="s">
        <v>8</v>
      </c>
      <c r="B149" s="19">
        <f>B142/B145</f>
        <v>0.39583333333333331</v>
      </c>
      <c r="C149" s="19">
        <f>C142/C145</f>
        <v>0.33888888888888891</v>
      </c>
      <c r="D149" s="19">
        <f>D142/D145</f>
        <v>0.42006269592476492</v>
      </c>
      <c r="E149" s="19">
        <f>E142/E145</f>
        <v>0.41772151898734178</v>
      </c>
      <c r="F149" s="14"/>
    </row>
    <row r="150" spans="1:6" x14ac:dyDescent="0.25">
      <c r="A150" s="15" t="s">
        <v>9</v>
      </c>
      <c r="B150" s="19">
        <f>B143/B145</f>
        <v>0.17916666666666667</v>
      </c>
      <c r="C150" s="19">
        <f>C143/C145</f>
        <v>0.31111111111111112</v>
      </c>
      <c r="D150" s="19">
        <f>D143/D145</f>
        <v>0.16927899686520376</v>
      </c>
      <c r="E150" s="19">
        <f>E143/E145</f>
        <v>0.2115732368896926</v>
      </c>
      <c r="F150" s="14"/>
    </row>
    <row r="151" spans="1:6" x14ac:dyDescent="0.25">
      <c r="A151" s="15" t="s">
        <v>10</v>
      </c>
      <c r="B151" s="19">
        <f>B144/B145</f>
        <v>7.0833333333333331E-2</v>
      </c>
      <c r="C151" s="19">
        <f>C144/C145</f>
        <v>0.12777777777777777</v>
      </c>
      <c r="D151" s="19">
        <f>D144/D145</f>
        <v>1.8808777429467086E-2</v>
      </c>
      <c r="E151" s="19">
        <f>E144/E145</f>
        <v>3.9783001808318265E-2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112</v>
      </c>
      <c r="C153" s="16">
        <v>31</v>
      </c>
      <c r="D153" s="16">
        <v>114</v>
      </c>
      <c r="E153" s="23">
        <v>186</v>
      </c>
      <c r="F153" s="16">
        <f>SUM(B153:E153)</f>
        <v>443</v>
      </c>
    </row>
    <row r="154" spans="1:6" x14ac:dyDescent="0.25">
      <c r="A154" s="15" t="s">
        <v>7</v>
      </c>
      <c r="B154" s="16">
        <v>50</v>
      </c>
      <c r="C154" s="16">
        <v>37</v>
      </c>
      <c r="D154" s="16">
        <v>92</v>
      </c>
      <c r="E154" s="23">
        <v>142</v>
      </c>
      <c r="F154" s="16">
        <f>SUM(B154:E154)</f>
        <v>321</v>
      </c>
    </row>
    <row r="155" spans="1:6" x14ac:dyDescent="0.25">
      <c r="A155" s="15" t="s">
        <v>8</v>
      </c>
      <c r="B155" s="16">
        <v>57</v>
      </c>
      <c r="C155" s="16">
        <v>66</v>
      </c>
      <c r="D155" s="16">
        <v>91</v>
      </c>
      <c r="E155" s="23">
        <v>180</v>
      </c>
      <c r="F155" s="16">
        <f>SUM(B155:E155)</f>
        <v>394</v>
      </c>
    </row>
    <row r="156" spans="1:6" x14ac:dyDescent="0.25">
      <c r="A156" s="15" t="s">
        <v>9</v>
      </c>
      <c r="B156" s="16">
        <v>21</v>
      </c>
      <c r="C156" s="16">
        <v>31</v>
      </c>
      <c r="D156" s="16">
        <v>11</v>
      </c>
      <c r="E156" s="23">
        <v>35</v>
      </c>
      <c r="F156" s="16">
        <f>SUM(B156:E156)</f>
        <v>98</v>
      </c>
    </row>
    <row r="157" spans="1:6" x14ac:dyDescent="0.25">
      <c r="A157" s="15" t="s">
        <v>10</v>
      </c>
      <c r="B157" s="16">
        <v>5</v>
      </c>
      <c r="C157" s="16">
        <v>12</v>
      </c>
      <c r="D157" s="16">
        <v>2</v>
      </c>
      <c r="E157" s="23">
        <v>8</v>
      </c>
      <c r="F157" s="16">
        <f>SUM(B157:E157)</f>
        <v>27</v>
      </c>
    </row>
    <row r="158" spans="1:6" x14ac:dyDescent="0.25">
      <c r="A158" s="21" t="s">
        <v>11</v>
      </c>
      <c r="B158" s="49">
        <f>SUM(B153:B157)</f>
        <v>245</v>
      </c>
      <c r="C158" s="49">
        <f>SUM(C153:C157)</f>
        <v>177</v>
      </c>
      <c r="D158" s="49">
        <f>SUM(D153:D157)</f>
        <v>310</v>
      </c>
      <c r="E158" s="49">
        <f>SUM(E153:E157)</f>
        <v>551</v>
      </c>
      <c r="F158" s="17">
        <f>SUM(F153:F157)</f>
        <v>1283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0.45714285714285713</v>
      </c>
      <c r="C160" s="19">
        <f>C153/C158</f>
        <v>0.1751412429378531</v>
      </c>
      <c r="D160" s="19">
        <f>D153/D158</f>
        <v>0.36774193548387096</v>
      </c>
      <c r="E160" s="19">
        <f>E153/E158</f>
        <v>0.33756805807622503</v>
      </c>
      <c r="F160" s="14"/>
    </row>
    <row r="161" spans="1:6" x14ac:dyDescent="0.25">
      <c r="A161" s="15" t="s">
        <v>7</v>
      </c>
      <c r="B161" s="19">
        <f>B154/B158</f>
        <v>0.20408163265306123</v>
      </c>
      <c r="C161" s="19">
        <f>C154/C158</f>
        <v>0.20903954802259886</v>
      </c>
      <c r="D161" s="19">
        <f>D154/D158</f>
        <v>0.29677419354838708</v>
      </c>
      <c r="E161" s="19">
        <f>E154/E158</f>
        <v>0.25771324863883849</v>
      </c>
      <c r="F161" s="14"/>
    </row>
    <row r="162" spans="1:6" x14ac:dyDescent="0.25">
      <c r="A162" s="15" t="s">
        <v>8</v>
      </c>
      <c r="B162" s="19">
        <f>B155/B158</f>
        <v>0.23265306122448978</v>
      </c>
      <c r="C162" s="19">
        <f>C155/C158</f>
        <v>0.3728813559322034</v>
      </c>
      <c r="D162" s="19">
        <f>D155/D158</f>
        <v>0.29354838709677417</v>
      </c>
      <c r="E162" s="19">
        <f>E155/E158</f>
        <v>0.32667876588021777</v>
      </c>
      <c r="F162" s="14"/>
    </row>
    <row r="163" spans="1:6" x14ac:dyDescent="0.25">
      <c r="A163" s="15" t="s">
        <v>9</v>
      </c>
      <c r="B163" s="19">
        <f>B156/B158</f>
        <v>8.5714285714285715E-2</v>
      </c>
      <c r="C163" s="19">
        <f>C156/C158</f>
        <v>0.1751412429378531</v>
      </c>
      <c r="D163" s="19">
        <f>D156/D158</f>
        <v>3.5483870967741936E-2</v>
      </c>
      <c r="E163" s="19">
        <f>E156/E158</f>
        <v>6.3520871143375679E-2</v>
      </c>
      <c r="F163" s="14"/>
    </row>
    <row r="164" spans="1:6" x14ac:dyDescent="0.25">
      <c r="A164" s="15" t="s">
        <v>10</v>
      </c>
      <c r="B164" s="19">
        <f>B157/B158</f>
        <v>2.0408163265306121E-2</v>
      </c>
      <c r="C164" s="19">
        <f>C157/C158</f>
        <v>6.7796610169491525E-2</v>
      </c>
      <c r="D164" s="19">
        <f>D157/D158</f>
        <v>6.4516129032258064E-3</v>
      </c>
      <c r="E164" s="19">
        <f>E157/E158</f>
        <v>1.4519056261343012E-2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10</v>
      </c>
      <c r="C168" s="16">
        <v>27</v>
      </c>
      <c r="D168" s="16">
        <v>29</v>
      </c>
      <c r="E168" s="23">
        <v>133</v>
      </c>
      <c r="F168" s="16">
        <f>SUM(B168:E168)</f>
        <v>199</v>
      </c>
    </row>
    <row r="169" spans="1:6" x14ac:dyDescent="0.25">
      <c r="A169" s="15" t="s">
        <v>7</v>
      </c>
      <c r="B169" s="16">
        <v>10</v>
      </c>
      <c r="C169" s="16">
        <v>20</v>
      </c>
      <c r="D169" s="16">
        <v>28</v>
      </c>
      <c r="E169" s="23">
        <v>176</v>
      </c>
      <c r="F169" s="16">
        <f>SUM(B169:E169)</f>
        <v>234</v>
      </c>
    </row>
    <row r="170" spans="1:6" x14ac:dyDescent="0.25">
      <c r="A170" s="15" t="s">
        <v>8</v>
      </c>
      <c r="B170" s="16">
        <v>18</v>
      </c>
      <c r="C170" s="16">
        <v>65</v>
      </c>
      <c r="D170" s="16">
        <v>87</v>
      </c>
      <c r="E170" s="23">
        <v>351</v>
      </c>
      <c r="F170" s="16">
        <f>SUM(B170:E170)</f>
        <v>521</v>
      </c>
    </row>
    <row r="171" spans="1:6" x14ac:dyDescent="0.25">
      <c r="A171" s="15" t="s">
        <v>9</v>
      </c>
      <c r="B171" s="16">
        <v>5</v>
      </c>
      <c r="C171" s="16">
        <v>12</v>
      </c>
      <c r="D171" s="16">
        <v>60</v>
      </c>
      <c r="E171" s="23">
        <v>193</v>
      </c>
      <c r="F171" s="16">
        <f>SUM(B171:E171)</f>
        <v>270</v>
      </c>
    </row>
    <row r="172" spans="1:6" x14ac:dyDescent="0.25">
      <c r="A172" s="15" t="s">
        <v>10</v>
      </c>
      <c r="B172" s="16">
        <v>0</v>
      </c>
      <c r="C172" s="16">
        <v>2</v>
      </c>
      <c r="D172" s="16">
        <v>18</v>
      </c>
      <c r="E172" s="23">
        <v>48</v>
      </c>
      <c r="F172" s="16">
        <f>SUM(B172:E172)</f>
        <v>68</v>
      </c>
    </row>
    <row r="173" spans="1:6" x14ac:dyDescent="0.25">
      <c r="A173" s="21" t="s">
        <v>11</v>
      </c>
      <c r="B173" s="49">
        <f>SUM(B168:B172)</f>
        <v>43</v>
      </c>
      <c r="C173" s="49">
        <f>SUM(C168:C172)</f>
        <v>126</v>
      </c>
      <c r="D173" s="49">
        <f>SUM(D168:D172)</f>
        <v>222</v>
      </c>
      <c r="E173" s="49">
        <f>SUM(E168:E172)</f>
        <v>901</v>
      </c>
      <c r="F173" s="17">
        <f>SUM(F168:F172)</f>
        <v>1292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0.23255813953488372</v>
      </c>
      <c r="C175" s="19">
        <f>C168/C173</f>
        <v>0.21428571428571427</v>
      </c>
      <c r="D175" s="19">
        <f>D168/D173</f>
        <v>0.13063063063063063</v>
      </c>
      <c r="E175" s="19">
        <f>E168/E173</f>
        <v>0.14761376248612654</v>
      </c>
      <c r="F175" s="14"/>
    </row>
    <row r="176" spans="1:6" x14ac:dyDescent="0.25">
      <c r="A176" s="15" t="s">
        <v>7</v>
      </c>
      <c r="B176" s="19">
        <f>B169/B173</f>
        <v>0.23255813953488372</v>
      </c>
      <c r="C176" s="19">
        <f>C169/C173</f>
        <v>0.15873015873015872</v>
      </c>
      <c r="D176" s="19">
        <f>D169/D173</f>
        <v>0.12612612612612611</v>
      </c>
      <c r="E176" s="19">
        <f>E169/E173</f>
        <v>0.19533851276359601</v>
      </c>
      <c r="F176" s="14"/>
    </row>
    <row r="177" spans="1:6" x14ac:dyDescent="0.25">
      <c r="A177" s="15" t="s">
        <v>8</v>
      </c>
      <c r="B177" s="19">
        <f>B170/B173</f>
        <v>0.41860465116279072</v>
      </c>
      <c r="C177" s="19">
        <f>C170/C173</f>
        <v>0.51587301587301593</v>
      </c>
      <c r="D177" s="19">
        <f>D170/D173</f>
        <v>0.39189189189189189</v>
      </c>
      <c r="E177" s="19">
        <f>E170/E173</f>
        <v>0.38956714761376249</v>
      </c>
      <c r="F177" s="14"/>
    </row>
    <row r="178" spans="1:6" x14ac:dyDescent="0.25">
      <c r="A178" s="15" t="s">
        <v>9</v>
      </c>
      <c r="B178" s="19">
        <f>B171/B173</f>
        <v>0.11627906976744186</v>
      </c>
      <c r="C178" s="19">
        <f>C171/C173</f>
        <v>9.5238095238095233E-2</v>
      </c>
      <c r="D178" s="19">
        <f>D171/D173</f>
        <v>0.27027027027027029</v>
      </c>
      <c r="E178" s="19">
        <f>E171/E173</f>
        <v>0.21420643729189789</v>
      </c>
      <c r="F178" s="14"/>
    </row>
    <row r="179" spans="1:6" x14ac:dyDescent="0.25">
      <c r="A179" s="15" t="s">
        <v>10</v>
      </c>
      <c r="B179" s="19">
        <f>B172/B173</f>
        <v>0</v>
      </c>
      <c r="C179" s="19">
        <f>C172/C173</f>
        <v>1.5873015873015872E-2</v>
      </c>
      <c r="D179" s="19">
        <f>D172/D173</f>
        <v>8.1081081081081086E-2</v>
      </c>
      <c r="E179" s="19">
        <f>E172/E173</f>
        <v>5.327413984461709E-2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44</v>
      </c>
      <c r="C181" s="16">
        <v>70</v>
      </c>
      <c r="D181" s="16">
        <v>39</v>
      </c>
      <c r="E181" s="23">
        <v>290</v>
      </c>
      <c r="F181" s="16">
        <f>SUM(B181:E181)</f>
        <v>443</v>
      </c>
    </row>
    <row r="182" spans="1:6" x14ac:dyDescent="0.25">
      <c r="A182" s="15" t="s">
        <v>7</v>
      </c>
      <c r="B182" s="16">
        <v>18</v>
      </c>
      <c r="C182" s="16">
        <v>39</v>
      </c>
      <c r="D182" s="16">
        <v>46</v>
      </c>
      <c r="E182" s="23">
        <v>218</v>
      </c>
      <c r="F182" s="16">
        <f>SUM(B182:E182)</f>
        <v>321</v>
      </c>
    </row>
    <row r="183" spans="1:6" x14ac:dyDescent="0.25">
      <c r="A183" s="15" t="s">
        <v>8</v>
      </c>
      <c r="B183" s="16">
        <v>3</v>
      </c>
      <c r="C183" s="16">
        <v>33</v>
      </c>
      <c r="D183" s="16">
        <v>102</v>
      </c>
      <c r="E183" s="23">
        <v>256</v>
      </c>
      <c r="F183" s="16">
        <f>SUM(B183:E183)</f>
        <v>394</v>
      </c>
    </row>
    <row r="184" spans="1:6" x14ac:dyDescent="0.25">
      <c r="A184" s="15" t="s">
        <v>9</v>
      </c>
      <c r="B184" s="16">
        <v>2</v>
      </c>
      <c r="C184" s="16">
        <v>7</v>
      </c>
      <c r="D184" s="16">
        <v>27</v>
      </c>
      <c r="E184" s="23">
        <v>62</v>
      </c>
      <c r="F184" s="16">
        <f>SUM(B184:E184)</f>
        <v>98</v>
      </c>
    </row>
    <row r="185" spans="1:6" x14ac:dyDescent="0.25">
      <c r="A185" s="15" t="s">
        <v>10</v>
      </c>
      <c r="B185" s="16">
        <v>0</v>
      </c>
      <c r="C185" s="16">
        <v>2</v>
      </c>
      <c r="D185" s="16">
        <v>4</v>
      </c>
      <c r="E185" s="23">
        <v>21</v>
      </c>
      <c r="F185" s="16">
        <f>SUM(B185:E185)</f>
        <v>27</v>
      </c>
    </row>
    <row r="186" spans="1:6" x14ac:dyDescent="0.25">
      <c r="A186" s="21" t="s">
        <v>11</v>
      </c>
      <c r="B186" s="49">
        <f>SUM(B181:B185)</f>
        <v>67</v>
      </c>
      <c r="C186" s="49">
        <f>SUM(C181:C185)</f>
        <v>151</v>
      </c>
      <c r="D186" s="49">
        <f>SUM(D181:D185)</f>
        <v>218</v>
      </c>
      <c r="E186" s="49">
        <f>SUM(E181:E185)</f>
        <v>847</v>
      </c>
      <c r="F186" s="17">
        <f>SUM(F181:F185)</f>
        <v>1283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0.65671641791044777</v>
      </c>
      <c r="C188" s="19">
        <f>C181/C186</f>
        <v>0.46357615894039733</v>
      </c>
      <c r="D188" s="19">
        <f>D181/D186</f>
        <v>0.17889908256880735</v>
      </c>
      <c r="E188" s="19">
        <f>E181/E186</f>
        <v>0.34238488783943327</v>
      </c>
      <c r="F188" s="14"/>
    </row>
    <row r="189" spans="1:6" x14ac:dyDescent="0.25">
      <c r="A189" s="15" t="s">
        <v>7</v>
      </c>
      <c r="B189" s="19">
        <f>B182/B186</f>
        <v>0.26865671641791045</v>
      </c>
      <c r="C189" s="19">
        <f>C182/C186</f>
        <v>0.25827814569536423</v>
      </c>
      <c r="D189" s="19">
        <f>D182/D186</f>
        <v>0.21100917431192662</v>
      </c>
      <c r="E189" s="19">
        <f>E182/E186</f>
        <v>0.25737898465171194</v>
      </c>
      <c r="F189" s="14"/>
    </row>
    <row r="190" spans="1:6" x14ac:dyDescent="0.25">
      <c r="A190" s="15" t="s">
        <v>8</v>
      </c>
      <c r="B190" s="19">
        <f>B183/B186</f>
        <v>4.4776119402985072E-2</v>
      </c>
      <c r="C190" s="19">
        <f>C183/C186</f>
        <v>0.2185430463576159</v>
      </c>
      <c r="D190" s="19">
        <f>D183/D186</f>
        <v>0.46788990825688076</v>
      </c>
      <c r="E190" s="19">
        <f>E183/E186</f>
        <v>0.30224321133412041</v>
      </c>
      <c r="F190" s="14"/>
    </row>
    <row r="191" spans="1:6" x14ac:dyDescent="0.25">
      <c r="A191" s="15" t="s">
        <v>9</v>
      </c>
      <c r="B191" s="19">
        <f>B184/B186</f>
        <v>2.9850746268656716E-2</v>
      </c>
      <c r="C191" s="19">
        <f>C184/C186</f>
        <v>4.6357615894039736E-2</v>
      </c>
      <c r="D191" s="19">
        <f>D184/D186</f>
        <v>0.12385321100917432</v>
      </c>
      <c r="E191" s="19">
        <f>E184/E186</f>
        <v>7.3199527744982285E-2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1.3245033112582781E-2</v>
      </c>
      <c r="D192" s="19">
        <f>D185/D186</f>
        <v>1.834862385321101E-2</v>
      </c>
      <c r="E192" s="19">
        <f>E185/E186</f>
        <v>2.4793388429752067E-2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8373-BF59-4870-A87B-A31089FC0C75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53</v>
      </c>
      <c r="C11" s="57">
        <f>B11/B16</f>
        <v>0.30635838150289019</v>
      </c>
      <c r="E11" s="56">
        <v>0</v>
      </c>
      <c r="F11" s="44">
        <v>36</v>
      </c>
      <c r="G11" s="57">
        <f>F11/F16</f>
        <v>0.25352112676056338</v>
      </c>
    </row>
    <row r="12" spans="1:7" s="54" customFormat="1" ht="15.75" x14ac:dyDescent="0.25">
      <c r="A12" s="43" t="s">
        <v>54</v>
      </c>
      <c r="B12" s="44">
        <v>43</v>
      </c>
      <c r="C12" s="57">
        <f>B12/B16</f>
        <v>0.24855491329479767</v>
      </c>
      <c r="E12" s="43" t="s">
        <v>54</v>
      </c>
      <c r="F12" s="44">
        <v>43</v>
      </c>
      <c r="G12" s="57">
        <f>F12/F16</f>
        <v>0.30281690140845069</v>
      </c>
    </row>
    <row r="13" spans="1:7" s="54" customFormat="1" ht="15.75" x14ac:dyDescent="0.25">
      <c r="A13" s="43" t="s">
        <v>55</v>
      </c>
      <c r="B13" s="44">
        <v>31</v>
      </c>
      <c r="C13" s="57">
        <f>B13/B16</f>
        <v>0.1791907514450867</v>
      </c>
      <c r="E13" s="43" t="s">
        <v>55</v>
      </c>
      <c r="F13" s="44">
        <v>27</v>
      </c>
      <c r="G13" s="57">
        <f>F13/F16</f>
        <v>0.19014084507042253</v>
      </c>
    </row>
    <row r="14" spans="1:7" s="54" customFormat="1" ht="15.75" x14ac:dyDescent="0.25">
      <c r="A14" s="43" t="s">
        <v>56</v>
      </c>
      <c r="B14" s="44">
        <v>19</v>
      </c>
      <c r="C14" s="57">
        <f>B14/B16</f>
        <v>0.10982658959537572</v>
      </c>
      <c r="E14" s="43" t="s">
        <v>56</v>
      </c>
      <c r="F14" s="44">
        <v>19</v>
      </c>
      <c r="G14" s="57">
        <f>F14/F16</f>
        <v>0.13380281690140844</v>
      </c>
    </row>
    <row r="15" spans="1:7" s="54" customFormat="1" ht="15.75" x14ac:dyDescent="0.25">
      <c r="A15" s="43" t="s">
        <v>57</v>
      </c>
      <c r="B15" s="44">
        <v>27</v>
      </c>
      <c r="C15" s="57">
        <f>B15/B16</f>
        <v>0.15606936416184972</v>
      </c>
      <c r="E15" s="43" t="s">
        <v>57</v>
      </c>
      <c r="F15" s="44">
        <v>17</v>
      </c>
      <c r="G15" s="57">
        <f>F15/F16</f>
        <v>0.11971830985915492</v>
      </c>
    </row>
    <row r="16" spans="1:7" ht="15.75" x14ac:dyDescent="0.25">
      <c r="A16" s="46" t="s">
        <v>11</v>
      </c>
      <c r="B16" s="58">
        <f>SUM(B11:B15)</f>
        <v>173</v>
      </c>
      <c r="C16" s="6"/>
      <c r="E16" s="46" t="s">
        <v>11</v>
      </c>
      <c r="F16" s="58">
        <f>SUM(F11:F15)</f>
        <v>142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2</v>
      </c>
      <c r="C25" s="57">
        <f>B25/B30</f>
        <v>9.0909090909090912E-2</v>
      </c>
      <c r="E25" s="56">
        <v>0</v>
      </c>
      <c r="F25" s="44">
        <v>1</v>
      </c>
      <c r="G25" s="57">
        <f>F25/F30</f>
        <v>6.6666666666666666E-2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4.5454545454545456E-2</v>
      </c>
      <c r="E26" s="43" t="s">
        <v>61</v>
      </c>
      <c r="F26" s="44">
        <v>1</v>
      </c>
      <c r="G26" s="57">
        <f>F26/F30</f>
        <v>6.6666666666666666E-2</v>
      </c>
    </row>
    <row r="27" spans="1:7" s="54" customFormat="1" ht="15.75" x14ac:dyDescent="0.25">
      <c r="A27" s="43" t="s">
        <v>55</v>
      </c>
      <c r="B27" s="44">
        <v>6</v>
      </c>
      <c r="C27" s="57">
        <f>B27/B30</f>
        <v>0.27272727272727271</v>
      </c>
      <c r="E27" s="43" t="s">
        <v>55</v>
      </c>
      <c r="F27" s="44">
        <v>6</v>
      </c>
      <c r="G27" s="57">
        <f>F27/F30</f>
        <v>0.4</v>
      </c>
    </row>
    <row r="28" spans="1:7" s="54" customFormat="1" ht="15.75" x14ac:dyDescent="0.25">
      <c r="A28" s="43" t="s">
        <v>56</v>
      </c>
      <c r="B28" s="44">
        <v>2</v>
      </c>
      <c r="C28" s="57">
        <f>B28/B30</f>
        <v>9.0909090909090912E-2</v>
      </c>
      <c r="E28" s="43" t="s">
        <v>56</v>
      </c>
      <c r="F28" s="44">
        <v>2</v>
      </c>
      <c r="G28" s="57">
        <f>F28/F30</f>
        <v>0.13333333333333333</v>
      </c>
    </row>
    <row r="29" spans="1:7" s="54" customFormat="1" ht="15.75" x14ac:dyDescent="0.25">
      <c r="A29" s="43" t="s">
        <v>57</v>
      </c>
      <c r="B29" s="44">
        <v>11</v>
      </c>
      <c r="C29" s="57">
        <f>B29/B30</f>
        <v>0.5</v>
      </c>
      <c r="E29" s="43" t="s">
        <v>57</v>
      </c>
      <c r="F29" s="44">
        <v>5</v>
      </c>
      <c r="G29" s="57">
        <f>F29/F30</f>
        <v>0.33333333333333331</v>
      </c>
    </row>
    <row r="30" spans="1:7" s="54" customFormat="1" ht="15.75" x14ac:dyDescent="0.25">
      <c r="A30" s="46" t="s">
        <v>11</v>
      </c>
      <c r="B30" s="52">
        <f>SUM(B25:B29)</f>
        <v>22</v>
      </c>
      <c r="C30" s="53"/>
      <c r="E30" s="46" t="s">
        <v>11</v>
      </c>
      <c r="F30" s="52">
        <f>SUM(F25:F29)</f>
        <v>15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39</v>
      </c>
      <c r="C35" s="57">
        <f>B35/B40</f>
        <v>0.31707317073170732</v>
      </c>
      <c r="E35" s="56">
        <v>0</v>
      </c>
      <c r="F35" s="44">
        <v>28</v>
      </c>
      <c r="G35" s="57">
        <f>F35/F40</f>
        <v>0.26415094339622641</v>
      </c>
    </row>
    <row r="36" spans="1:7" ht="15.75" x14ac:dyDescent="0.25">
      <c r="A36" s="43" t="s">
        <v>61</v>
      </c>
      <c r="B36" s="44">
        <v>33</v>
      </c>
      <c r="C36" s="57">
        <f>B36/B40</f>
        <v>0.26829268292682928</v>
      </c>
      <c r="E36" s="43" t="s">
        <v>61</v>
      </c>
      <c r="F36" s="44">
        <v>33</v>
      </c>
      <c r="G36" s="57">
        <f>F36/F40</f>
        <v>0.31132075471698112</v>
      </c>
    </row>
    <row r="37" spans="1:7" ht="15.75" x14ac:dyDescent="0.25">
      <c r="A37" s="43" t="s">
        <v>55</v>
      </c>
      <c r="B37" s="44">
        <v>22</v>
      </c>
      <c r="C37" s="57">
        <f>B37/B40</f>
        <v>0.17886178861788618</v>
      </c>
      <c r="E37" s="43" t="s">
        <v>55</v>
      </c>
      <c r="F37" s="44">
        <v>19</v>
      </c>
      <c r="G37" s="57">
        <f>F37/F40</f>
        <v>0.17924528301886791</v>
      </c>
    </row>
    <row r="38" spans="1:7" ht="15.75" x14ac:dyDescent="0.25">
      <c r="A38" s="43" t="s">
        <v>56</v>
      </c>
      <c r="B38" s="44">
        <v>15</v>
      </c>
      <c r="C38" s="57">
        <f>B38/B40</f>
        <v>0.12195121951219512</v>
      </c>
      <c r="E38" s="43" t="s">
        <v>56</v>
      </c>
      <c r="F38" s="44">
        <v>15</v>
      </c>
      <c r="G38" s="57">
        <f>F38/F40</f>
        <v>0.14150943396226415</v>
      </c>
    </row>
    <row r="39" spans="1:7" ht="15.75" x14ac:dyDescent="0.25">
      <c r="A39" s="43" t="s">
        <v>57</v>
      </c>
      <c r="B39" s="44">
        <v>14</v>
      </c>
      <c r="C39" s="57">
        <f>B39/B40</f>
        <v>0.11382113821138211</v>
      </c>
      <c r="E39" s="43" t="s">
        <v>57</v>
      </c>
      <c r="F39" s="44">
        <v>11</v>
      </c>
      <c r="G39" s="57">
        <f>F39/F40</f>
        <v>0.10377358490566038</v>
      </c>
    </row>
    <row r="40" spans="1:7" ht="15.75" x14ac:dyDescent="0.25">
      <c r="A40" s="46" t="s">
        <v>11</v>
      </c>
      <c r="B40" s="52">
        <f>SUM(B35:B39)</f>
        <v>123</v>
      </c>
      <c r="C40" s="53"/>
      <c r="E40" s="46" t="s">
        <v>11</v>
      </c>
      <c r="F40" s="52">
        <f>SUM(F35:F39)</f>
        <v>106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9</v>
      </c>
      <c r="C45" s="57">
        <f>B45/B50</f>
        <v>0.42857142857142855</v>
      </c>
      <c r="E45" s="56">
        <v>0</v>
      </c>
      <c r="F45" s="44">
        <v>6</v>
      </c>
      <c r="G45" s="57">
        <f>F45/F50</f>
        <v>0.35294117647058826</v>
      </c>
    </row>
    <row r="46" spans="1:7" ht="15.75" x14ac:dyDescent="0.25">
      <c r="A46" s="43" t="s">
        <v>61</v>
      </c>
      <c r="B46" s="44">
        <v>8</v>
      </c>
      <c r="C46" s="57">
        <f>B46/B50</f>
        <v>0.38095238095238093</v>
      </c>
      <c r="E46" s="43" t="s">
        <v>61</v>
      </c>
      <c r="F46" s="44">
        <v>8</v>
      </c>
      <c r="G46" s="57">
        <f>F46/F50</f>
        <v>0.47058823529411764</v>
      </c>
    </row>
    <row r="47" spans="1:7" ht="15.75" x14ac:dyDescent="0.25">
      <c r="A47" s="43" t="s">
        <v>55</v>
      </c>
      <c r="B47" s="44">
        <v>3</v>
      </c>
      <c r="C47" s="57">
        <f>B47/B50</f>
        <v>0.14285714285714285</v>
      </c>
      <c r="E47" s="43" t="s">
        <v>55</v>
      </c>
      <c r="F47" s="44">
        <v>2</v>
      </c>
      <c r="G47" s="57">
        <f>F47/F50</f>
        <v>0.11764705882352941</v>
      </c>
    </row>
    <row r="48" spans="1:7" ht="15.75" x14ac:dyDescent="0.25">
      <c r="A48" s="43" t="s">
        <v>56</v>
      </c>
      <c r="B48" s="44">
        <v>1</v>
      </c>
      <c r="C48" s="57">
        <f>B48/B50</f>
        <v>4.7619047619047616E-2</v>
      </c>
      <c r="E48" s="43" t="s">
        <v>56</v>
      </c>
      <c r="F48" s="44">
        <v>1</v>
      </c>
      <c r="G48" s="57">
        <f>F48/F50</f>
        <v>5.8823529411764705E-2</v>
      </c>
    </row>
    <row r="49" spans="1:7" ht="15.75" x14ac:dyDescent="0.25">
      <c r="A49" s="43" t="s">
        <v>57</v>
      </c>
      <c r="B49" s="44">
        <v>0</v>
      </c>
      <c r="C49" s="57">
        <f>B49/B50</f>
        <v>0</v>
      </c>
      <c r="E49" s="43" t="s">
        <v>57</v>
      </c>
      <c r="F49" s="44">
        <v>0</v>
      </c>
      <c r="G49" s="57">
        <f>F49/F50</f>
        <v>0</v>
      </c>
    </row>
    <row r="50" spans="1:7" ht="15.75" x14ac:dyDescent="0.25">
      <c r="A50" s="46" t="s">
        <v>11</v>
      </c>
      <c r="B50" s="52">
        <f>SUM(B45:B49)</f>
        <v>21</v>
      </c>
      <c r="C50" s="53"/>
      <c r="E50" s="46" t="s">
        <v>11</v>
      </c>
      <c r="F50" s="52">
        <f>SUM(F45:F49)</f>
        <v>17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20</v>
      </c>
      <c r="C55" s="57">
        <f>B55/B60</f>
        <v>0.60606060606060608</v>
      </c>
      <c r="E55" s="56">
        <v>0</v>
      </c>
      <c r="F55" s="44">
        <v>1</v>
      </c>
      <c r="G55" s="57">
        <f>F55/F60</f>
        <v>0.25</v>
      </c>
    </row>
    <row r="56" spans="1:7" ht="15.75" x14ac:dyDescent="0.25">
      <c r="A56" s="43" t="s">
        <v>61</v>
      </c>
      <c r="B56" s="44">
        <v>8</v>
      </c>
      <c r="C56" s="57">
        <f>B56/B60</f>
        <v>0.24242424242424243</v>
      </c>
      <c r="E56" s="43" t="s">
        <v>61</v>
      </c>
      <c r="F56" s="44">
        <v>1</v>
      </c>
      <c r="G56" s="57">
        <f>F56/F60</f>
        <v>0.25</v>
      </c>
    </row>
    <row r="57" spans="1:7" ht="15.75" x14ac:dyDescent="0.25">
      <c r="A57" s="43" t="s">
        <v>55</v>
      </c>
      <c r="B57" s="44">
        <v>5</v>
      </c>
      <c r="C57" s="57">
        <f>B57/B60</f>
        <v>0.15151515151515152</v>
      </c>
      <c r="E57" s="43" t="s">
        <v>55</v>
      </c>
      <c r="F57" s="44">
        <v>0</v>
      </c>
      <c r="G57" s="57">
        <f>F57/F60</f>
        <v>0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1</v>
      </c>
      <c r="G58" s="57">
        <f>F58/F60</f>
        <v>0.25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1</v>
      </c>
      <c r="G59" s="57">
        <f>F59/F60</f>
        <v>0.25</v>
      </c>
    </row>
    <row r="60" spans="1:7" ht="15.75" x14ac:dyDescent="0.25">
      <c r="A60" s="46" t="s">
        <v>11</v>
      </c>
      <c r="B60" s="52">
        <f>SUM(B55:B59)</f>
        <v>33</v>
      </c>
      <c r="C60" s="53"/>
      <c r="E60" s="46" t="s">
        <v>11</v>
      </c>
      <c r="F60" s="52">
        <f>SUM(F55:F59)</f>
        <v>4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95EB3-3590-4ECD-B00C-650BAE072173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119293</v>
      </c>
      <c r="C4" s="67">
        <v>164395</v>
      </c>
      <c r="D4" s="67">
        <f>C4-B4</f>
        <v>45102</v>
      </c>
    </row>
    <row r="5" spans="1:17" x14ac:dyDescent="0.25">
      <c r="A5" s="68" t="s">
        <v>70</v>
      </c>
      <c r="B5" s="69">
        <v>177</v>
      </c>
      <c r="C5" s="69">
        <v>226</v>
      </c>
      <c r="D5" s="69">
        <f t="shared" ref="D5:D27" si="0">C5-B5</f>
        <v>49</v>
      </c>
    </row>
    <row r="6" spans="1:17" x14ac:dyDescent="0.25">
      <c r="A6" s="66" t="s">
        <v>71</v>
      </c>
      <c r="B6" s="67">
        <v>654</v>
      </c>
      <c r="C6" s="67">
        <v>1336</v>
      </c>
      <c r="D6" s="67">
        <f t="shared" si="0"/>
        <v>682</v>
      </c>
    </row>
    <row r="7" spans="1:17" x14ac:dyDescent="0.25">
      <c r="A7" s="66" t="s">
        <v>72</v>
      </c>
      <c r="B7" s="67">
        <v>15216</v>
      </c>
      <c r="C7" s="67">
        <v>21871</v>
      </c>
      <c r="D7" s="67">
        <f t="shared" si="0"/>
        <v>6655</v>
      </c>
    </row>
    <row r="8" spans="1:17" x14ac:dyDescent="0.25">
      <c r="A8" s="66" t="s">
        <v>97</v>
      </c>
      <c r="B8" s="67">
        <v>7308</v>
      </c>
      <c r="C8" s="67">
        <v>14951</v>
      </c>
      <c r="D8" s="67">
        <f t="shared" si="0"/>
        <v>7643</v>
      </c>
    </row>
    <row r="9" spans="1:17" x14ac:dyDescent="0.25">
      <c r="A9" s="66" t="s">
        <v>73</v>
      </c>
      <c r="B9" s="67">
        <v>4683</v>
      </c>
      <c r="C9" s="67">
        <v>8249</v>
      </c>
      <c r="D9" s="67">
        <f t="shared" si="0"/>
        <v>3566</v>
      </c>
    </row>
    <row r="10" spans="1:17" x14ac:dyDescent="0.25">
      <c r="A10" s="66" t="s">
        <v>74</v>
      </c>
      <c r="B10" s="67">
        <v>136</v>
      </c>
      <c r="C10" s="67">
        <v>281</v>
      </c>
      <c r="D10" s="67">
        <f t="shared" si="0"/>
        <v>145</v>
      </c>
    </row>
    <row r="11" spans="1:17" x14ac:dyDescent="0.25">
      <c r="A11" s="70" t="s">
        <v>75</v>
      </c>
      <c r="B11" s="71">
        <v>91119</v>
      </c>
      <c r="C11" s="71">
        <v>117481</v>
      </c>
      <c r="D11" s="71">
        <f t="shared" si="0"/>
        <v>26362</v>
      </c>
    </row>
    <row r="12" spans="1:17" x14ac:dyDescent="0.25">
      <c r="A12" s="66" t="s">
        <v>76</v>
      </c>
      <c r="B12" s="67">
        <v>61148</v>
      </c>
      <c r="C12" s="67">
        <v>83936</v>
      </c>
      <c r="D12" s="67">
        <f t="shared" si="0"/>
        <v>22788</v>
      </c>
    </row>
    <row r="13" spans="1:17" x14ac:dyDescent="0.25">
      <c r="A13" s="66" t="s">
        <v>77</v>
      </c>
      <c r="B13" s="67">
        <v>58145</v>
      </c>
      <c r="C13" s="67">
        <v>80459</v>
      </c>
      <c r="D13" s="67">
        <f t="shared" si="0"/>
        <v>22314</v>
      </c>
    </row>
    <row r="14" spans="1:17" x14ac:dyDescent="0.25">
      <c r="A14" s="66" t="s">
        <v>83</v>
      </c>
      <c r="B14" s="67"/>
      <c r="C14" s="67">
        <v>1045</v>
      </c>
      <c r="D14" s="67"/>
    </row>
    <row r="15" spans="1:17" x14ac:dyDescent="0.25">
      <c r="A15" s="70" t="s">
        <v>84</v>
      </c>
      <c r="B15" s="67"/>
      <c r="C15" s="67">
        <v>9162</v>
      </c>
      <c r="D15" s="67"/>
    </row>
    <row r="16" spans="1:17" x14ac:dyDescent="0.25">
      <c r="A16" s="68" t="s">
        <v>85</v>
      </c>
      <c r="B16" s="69">
        <v>113223</v>
      </c>
      <c r="C16" s="69">
        <v>158796</v>
      </c>
      <c r="D16" s="69">
        <f t="shared" si="0"/>
        <v>45573</v>
      </c>
    </row>
    <row r="17" spans="1:6" x14ac:dyDescent="0.25">
      <c r="A17" s="66" t="s">
        <v>86</v>
      </c>
      <c r="B17" s="67">
        <v>214</v>
      </c>
      <c r="C17" s="67">
        <v>211</v>
      </c>
      <c r="D17" s="67">
        <f t="shared" si="0"/>
        <v>-3</v>
      </c>
    </row>
    <row r="18" spans="1:6" x14ac:dyDescent="0.25">
      <c r="A18" s="66" t="s">
        <v>87</v>
      </c>
      <c r="B18" s="67">
        <v>8</v>
      </c>
      <c r="C18" s="67">
        <v>0</v>
      </c>
      <c r="D18" s="67">
        <f t="shared" si="0"/>
        <v>-8</v>
      </c>
    </row>
    <row r="19" spans="1:6" x14ac:dyDescent="0.25">
      <c r="A19" s="70" t="s">
        <v>88</v>
      </c>
      <c r="B19" s="71">
        <v>5848</v>
      </c>
      <c r="C19" s="71">
        <v>5388</v>
      </c>
      <c r="D19" s="71">
        <f t="shared" si="0"/>
        <v>-460</v>
      </c>
    </row>
    <row r="20" spans="1:6" x14ac:dyDescent="0.25">
      <c r="A20" s="66" t="s">
        <v>41</v>
      </c>
      <c r="B20" s="67">
        <v>28855</v>
      </c>
      <c r="C20" s="67">
        <v>41728</v>
      </c>
      <c r="D20" s="67">
        <f t="shared" si="0"/>
        <v>12873</v>
      </c>
    </row>
    <row r="21" spans="1:6" x14ac:dyDescent="0.25">
      <c r="A21" s="66" t="s">
        <v>42</v>
      </c>
      <c r="B21" s="67">
        <v>16619</v>
      </c>
      <c r="C21" s="67">
        <v>20465</v>
      </c>
      <c r="D21" s="67">
        <f t="shared" si="0"/>
        <v>3846</v>
      </c>
    </row>
    <row r="22" spans="1:6" x14ac:dyDescent="0.25">
      <c r="A22" s="66" t="s">
        <v>43</v>
      </c>
      <c r="B22" s="67">
        <v>28921</v>
      </c>
      <c r="C22" s="67">
        <v>38680</v>
      </c>
      <c r="D22" s="67">
        <f t="shared" si="0"/>
        <v>9759</v>
      </c>
    </row>
    <row r="23" spans="1:6" x14ac:dyDescent="0.25">
      <c r="A23" s="66" t="s">
        <v>44</v>
      </c>
      <c r="B23" s="67">
        <v>44898</v>
      </c>
      <c r="C23" s="67">
        <v>63522</v>
      </c>
      <c r="D23" s="67">
        <f t="shared" si="0"/>
        <v>18624</v>
      </c>
    </row>
    <row r="24" spans="1:6" x14ac:dyDescent="0.25">
      <c r="A24" s="68" t="s">
        <v>78</v>
      </c>
      <c r="B24" s="69">
        <v>40417</v>
      </c>
      <c r="C24" s="69">
        <v>62439</v>
      </c>
      <c r="D24" s="69">
        <f t="shared" si="0"/>
        <v>22022</v>
      </c>
    </row>
    <row r="25" spans="1:6" x14ac:dyDescent="0.25">
      <c r="A25" s="66" t="s">
        <v>79</v>
      </c>
      <c r="B25" s="67">
        <v>22422</v>
      </c>
      <c r="C25" s="67">
        <v>32487</v>
      </c>
      <c r="D25" s="67">
        <f t="shared" si="0"/>
        <v>10065</v>
      </c>
    </row>
    <row r="26" spans="1:6" x14ac:dyDescent="0.25">
      <c r="A26" s="66" t="s">
        <v>80</v>
      </c>
      <c r="B26" s="67">
        <v>53782</v>
      </c>
      <c r="C26" s="67">
        <v>65283</v>
      </c>
      <c r="D26" s="67">
        <f t="shared" si="0"/>
        <v>11501</v>
      </c>
    </row>
    <row r="27" spans="1:6" x14ac:dyDescent="0.25">
      <c r="A27" s="70" t="s">
        <v>81</v>
      </c>
      <c r="B27" s="71">
        <v>2672</v>
      </c>
      <c r="C27" s="71">
        <v>4185</v>
      </c>
      <c r="D27" s="71">
        <f t="shared" si="0"/>
        <v>1513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0.17760580000000001</v>
      </c>
      <c r="C31" s="74">
        <v>0.25464150000000002</v>
      </c>
      <c r="D31" s="74">
        <f>C31-B31</f>
        <v>7.7035700000000012E-2</v>
      </c>
      <c r="E31" s="74"/>
      <c r="F31" s="74"/>
    </row>
    <row r="32" spans="1:6" x14ac:dyDescent="0.25">
      <c r="A32" s="75" t="s">
        <v>70</v>
      </c>
      <c r="B32" s="76">
        <v>0.21376809999999999</v>
      </c>
      <c r="C32" s="76">
        <v>0.26840849999999999</v>
      </c>
      <c r="D32" s="76">
        <f t="shared" ref="D32:D54" si="1">C32-B32</f>
        <v>5.4640400000000006E-2</v>
      </c>
      <c r="E32" s="74"/>
      <c r="F32" s="74"/>
    </row>
    <row r="33" spans="1:6" x14ac:dyDescent="0.25">
      <c r="A33" s="64" t="s">
        <v>71</v>
      </c>
      <c r="B33" s="74">
        <v>5.4404800000000003E-2</v>
      </c>
      <c r="C33" s="74">
        <v>0.1052051</v>
      </c>
      <c r="D33" s="74">
        <f t="shared" si="1"/>
        <v>5.0800299999999993E-2</v>
      </c>
      <c r="E33" s="74"/>
      <c r="F33" s="74"/>
    </row>
    <row r="34" spans="1:6" x14ac:dyDescent="0.25">
      <c r="A34" s="64" t="s">
        <v>72</v>
      </c>
      <c r="B34" s="74">
        <v>0.2171698</v>
      </c>
      <c r="C34" s="74">
        <v>0.31742189999999998</v>
      </c>
      <c r="D34" s="74">
        <f t="shared" si="1"/>
        <v>0.10025209999999998</v>
      </c>
      <c r="E34" s="74"/>
      <c r="F34" s="74"/>
    </row>
    <row r="35" spans="1:6" x14ac:dyDescent="0.25">
      <c r="A35" s="64" t="s">
        <v>97</v>
      </c>
      <c r="B35" s="74">
        <v>0.16248309999999999</v>
      </c>
      <c r="C35" s="74">
        <v>0.27994980000000003</v>
      </c>
      <c r="D35" s="74">
        <f t="shared" si="1"/>
        <v>0.11746670000000003</v>
      </c>
      <c r="E35" s="74"/>
      <c r="F35" s="74"/>
    </row>
    <row r="36" spans="1:6" x14ac:dyDescent="0.25">
      <c r="A36" s="64" t="s">
        <v>73</v>
      </c>
      <c r="B36" s="74">
        <v>0.18065039999999999</v>
      </c>
      <c r="C36" s="74">
        <v>0.2620227</v>
      </c>
      <c r="D36" s="74">
        <f t="shared" si="1"/>
        <v>8.1372300000000009E-2</v>
      </c>
      <c r="E36" s="74"/>
      <c r="F36" s="74"/>
    </row>
    <row r="37" spans="1:6" x14ac:dyDescent="0.25">
      <c r="A37" s="64" t="s">
        <v>74</v>
      </c>
      <c r="B37" s="74">
        <v>0.1609467</v>
      </c>
      <c r="C37" s="74">
        <v>0.27794259999999998</v>
      </c>
      <c r="D37" s="74">
        <f t="shared" si="1"/>
        <v>0.11699589999999999</v>
      </c>
      <c r="E37" s="74"/>
      <c r="F37" s="74"/>
    </row>
    <row r="38" spans="1:6" x14ac:dyDescent="0.25">
      <c r="A38" s="77" t="s">
        <v>75</v>
      </c>
      <c r="B38" s="78">
        <v>0.17624090000000001</v>
      </c>
      <c r="C38" s="78">
        <v>0.2461614</v>
      </c>
      <c r="D38" s="78">
        <f t="shared" si="1"/>
        <v>6.9920499999999997E-2</v>
      </c>
      <c r="E38" s="74"/>
      <c r="F38" s="74"/>
    </row>
    <row r="39" spans="1:6" x14ac:dyDescent="0.25">
      <c r="A39" s="64" t="s">
        <v>76</v>
      </c>
      <c r="B39" s="74">
        <v>0.17652780000000001</v>
      </c>
      <c r="C39" s="74">
        <v>0.25237310000000002</v>
      </c>
      <c r="D39" s="74">
        <f t="shared" si="1"/>
        <v>7.5845300000000004E-2</v>
      </c>
      <c r="E39" s="74"/>
      <c r="F39" s="74"/>
    </row>
    <row r="40" spans="1:6" x14ac:dyDescent="0.25">
      <c r="A40" s="64" t="s">
        <v>77</v>
      </c>
      <c r="B40" s="74">
        <v>0.17875369999999999</v>
      </c>
      <c r="C40" s="74">
        <v>0.2570518</v>
      </c>
      <c r="D40" s="74">
        <f t="shared" si="1"/>
        <v>7.8298100000000009E-2</v>
      </c>
      <c r="E40" s="74"/>
      <c r="F40" s="74"/>
    </row>
    <row r="41" spans="1:6" x14ac:dyDescent="0.25">
      <c r="A41" s="66" t="s">
        <v>83</v>
      </c>
      <c r="B41" s="74"/>
      <c r="C41" s="74">
        <v>1.0999999999999999E-2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0.254</v>
      </c>
      <c r="D42" s="74"/>
      <c r="E42" s="74"/>
      <c r="F42" s="74"/>
    </row>
    <row r="43" spans="1:6" x14ac:dyDescent="0.25">
      <c r="A43" s="68" t="s">
        <v>85</v>
      </c>
      <c r="B43" s="76">
        <v>0.1704378</v>
      </c>
      <c r="C43" s="76">
        <v>0.25125789999999998</v>
      </c>
      <c r="D43" s="76">
        <f t="shared" si="1"/>
        <v>8.0820099999999978E-2</v>
      </c>
      <c r="E43" s="74"/>
      <c r="F43" s="74"/>
    </row>
    <row r="44" spans="1:6" x14ac:dyDescent="0.25">
      <c r="A44" s="66" t="s">
        <v>86</v>
      </c>
      <c r="B44" s="74">
        <v>0.37943260000000001</v>
      </c>
      <c r="C44" s="74">
        <v>0.47737560000000001</v>
      </c>
      <c r="D44" s="74">
        <f t="shared" si="1"/>
        <v>9.7943000000000002E-2</v>
      </c>
      <c r="E44" s="74"/>
      <c r="F44" s="74"/>
    </row>
    <row r="45" spans="1:6" x14ac:dyDescent="0.25">
      <c r="A45" s="66" t="s">
        <v>87</v>
      </c>
      <c r="B45" s="74">
        <v>0.72727269999999999</v>
      </c>
      <c r="C45" s="74"/>
      <c r="D45" s="74">
        <f t="shared" si="1"/>
        <v>-0.72727269999999999</v>
      </c>
      <c r="E45" s="74"/>
      <c r="F45" s="74"/>
    </row>
    <row r="46" spans="1:6" x14ac:dyDescent="0.25">
      <c r="A46" s="70" t="s">
        <v>88</v>
      </c>
      <c r="B46" s="78">
        <v>0.86113969999999995</v>
      </c>
      <c r="C46" s="78">
        <v>0.4097962</v>
      </c>
      <c r="D46" s="78">
        <f t="shared" si="1"/>
        <v>-0.45134349999999995</v>
      </c>
      <c r="E46" s="74"/>
      <c r="F46" s="74"/>
    </row>
    <row r="47" spans="1:6" x14ac:dyDescent="0.25">
      <c r="A47" s="64" t="s">
        <v>41</v>
      </c>
      <c r="B47" s="74">
        <v>0.19961809999999999</v>
      </c>
      <c r="C47" s="74">
        <v>0.29209829999999998</v>
      </c>
      <c r="D47" s="74">
        <f t="shared" si="1"/>
        <v>9.2480199999999985E-2</v>
      </c>
      <c r="E47" s="74"/>
      <c r="F47" s="74"/>
    </row>
    <row r="48" spans="1:6" x14ac:dyDescent="0.25">
      <c r="A48" s="64" t="s">
        <v>42</v>
      </c>
      <c r="B48" s="74">
        <v>0.14449799999999999</v>
      </c>
      <c r="C48" s="74">
        <v>0.18770580000000001</v>
      </c>
      <c r="D48" s="74">
        <f t="shared" si="1"/>
        <v>4.3207800000000018E-2</v>
      </c>
      <c r="E48" s="74"/>
      <c r="F48" s="74"/>
    </row>
    <row r="49" spans="1:6" x14ac:dyDescent="0.25">
      <c r="A49" s="64" t="s">
        <v>43</v>
      </c>
      <c r="B49" s="74">
        <v>0.18162120000000001</v>
      </c>
      <c r="C49" s="74">
        <v>0.25730740000000002</v>
      </c>
      <c r="D49" s="74">
        <f t="shared" si="1"/>
        <v>7.5686200000000009E-2</v>
      </c>
      <c r="E49" s="74"/>
      <c r="F49" s="74"/>
    </row>
    <row r="50" spans="1:6" x14ac:dyDescent="0.25">
      <c r="A50" s="64" t="s">
        <v>44</v>
      </c>
      <c r="B50" s="74">
        <v>0.1775523</v>
      </c>
      <c r="C50" s="74">
        <v>0.2609939</v>
      </c>
      <c r="D50" s="74">
        <f t="shared" si="1"/>
        <v>8.3441600000000005E-2</v>
      </c>
      <c r="E50" s="74"/>
      <c r="F50" s="74"/>
    </row>
    <row r="51" spans="1:6" x14ac:dyDescent="0.25">
      <c r="A51" s="75" t="s">
        <v>78</v>
      </c>
      <c r="B51" s="76">
        <v>0.1223882</v>
      </c>
      <c r="C51" s="76">
        <v>0.20491690000000001</v>
      </c>
      <c r="D51" s="76">
        <f t="shared" si="1"/>
        <v>8.252870000000001E-2</v>
      </c>
      <c r="E51" s="74"/>
      <c r="F51" s="74"/>
    </row>
    <row r="52" spans="1:6" x14ac:dyDescent="0.25">
      <c r="A52" s="64" t="s">
        <v>79</v>
      </c>
      <c r="B52" s="74">
        <v>0.16827020000000001</v>
      </c>
      <c r="C52" s="74">
        <v>0.25167919999999999</v>
      </c>
      <c r="D52" s="74">
        <f t="shared" si="1"/>
        <v>8.3408999999999983E-2</v>
      </c>
      <c r="E52" s="74"/>
      <c r="F52" s="74"/>
    </row>
    <row r="53" spans="1:6" x14ac:dyDescent="0.25">
      <c r="A53" s="64" t="s">
        <v>80</v>
      </c>
      <c r="B53" s="74">
        <v>0.26962039999999998</v>
      </c>
      <c r="C53" s="74">
        <v>0.3315322</v>
      </c>
      <c r="D53" s="74">
        <f t="shared" si="1"/>
        <v>6.1911800000000017E-2</v>
      </c>
      <c r="E53" s="74"/>
      <c r="F53" s="74"/>
    </row>
    <row r="54" spans="1:6" x14ac:dyDescent="0.25">
      <c r="A54" s="77" t="s">
        <v>81</v>
      </c>
      <c r="B54" s="78">
        <v>0.30663299999999999</v>
      </c>
      <c r="C54" s="78">
        <v>0.28275119999999998</v>
      </c>
      <c r="D54" s="78">
        <f t="shared" si="1"/>
        <v>-2.3881800000000009E-2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EB9FA-E27C-C445-8844-FFE4C80F0B19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C3467DEF-E1D0-ED44-8F98-BF3FE58E64F7}"/>
    <hyperlink ref="A6" r:id="rId2" xr:uid="{1E154D29-B016-9B4C-8448-70232FA740E9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2024-01-18T20:02:31Z</dcterms:modified>
  <cp:category/>
  <cp:contentStatus/>
</cp:coreProperties>
</file>