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35218188-531E-4015-9EEC-FD50B4D977F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5" i="3" s="1"/>
  <c r="G59" i="3"/>
  <c r="C59" i="3"/>
  <c r="F50" i="3"/>
  <c r="G48" i="3" s="1"/>
  <c r="B50" i="3"/>
  <c r="C47" i="3" s="1"/>
  <c r="G49" i="3"/>
  <c r="C49" i="3"/>
  <c r="F40" i="3"/>
  <c r="G38" i="3" s="1"/>
  <c r="B40" i="3"/>
  <c r="C36" i="3" s="1"/>
  <c r="G39" i="3"/>
  <c r="C39" i="3"/>
  <c r="F30" i="3"/>
  <c r="G28" i="3" s="1"/>
  <c r="B30" i="3"/>
  <c r="C27" i="3" s="1"/>
  <c r="G29" i="3"/>
  <c r="C29" i="3"/>
  <c r="F16" i="3"/>
  <c r="G14" i="3" s="1"/>
  <c r="B16" i="3"/>
  <c r="C13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 s="1"/>
  <c r="C191" i="2"/>
  <c r="B191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C179" i="2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C136" i="2"/>
  <c r="B130" i="2"/>
  <c r="B135" i="2" s="1"/>
  <c r="B136" i="2"/>
  <c r="E135" i="2"/>
  <c r="D135" i="2"/>
  <c r="E134" i="2"/>
  <c r="E133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C79" i="2"/>
  <c r="B73" i="2"/>
  <c r="B78" i="2" s="1"/>
  <c r="B79" i="2"/>
  <c r="E78" i="2"/>
  <c r="D78" i="2"/>
  <c r="E77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0" i="2" s="1"/>
  <c r="D117" i="2"/>
  <c r="D122" i="2" s="1"/>
  <c r="E117" i="2"/>
  <c r="E145" i="2"/>
  <c r="E151" i="2"/>
  <c r="D145" i="2"/>
  <c r="D149" i="2" s="1"/>
  <c r="D151" i="2"/>
  <c r="C145" i="2"/>
  <c r="C151" i="2"/>
  <c r="B145" i="2"/>
  <c r="B150" i="2" s="1"/>
  <c r="B151" i="2"/>
  <c r="E150" i="2"/>
  <c r="D150" i="2"/>
  <c r="C150" i="2"/>
  <c r="E149" i="2"/>
  <c r="C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4" i="2"/>
  <c r="C93" i="2"/>
  <c r="B93" i="2"/>
  <c r="E92" i="2"/>
  <c r="C92" i="2"/>
  <c r="B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6" i="2"/>
  <c r="B60" i="2"/>
  <c r="B62" i="2" s="1"/>
  <c r="B66" i="2"/>
  <c r="E65" i="2"/>
  <c r="D65" i="2"/>
  <c r="D64" i="2"/>
  <c r="E63" i="2"/>
  <c r="D63" i="2"/>
  <c r="C63" i="2"/>
  <c r="B63" i="2"/>
  <c r="E62" i="2"/>
  <c r="D62" i="2"/>
  <c r="F55" i="2"/>
  <c r="F56" i="2"/>
  <c r="F57" i="2"/>
  <c r="F58" i="2"/>
  <c r="F59" i="2"/>
  <c r="F60" i="2"/>
  <c r="C35" i="3" l="1"/>
  <c r="C45" i="3"/>
  <c r="G55" i="3"/>
  <c r="G56" i="3"/>
  <c r="C25" i="3"/>
  <c r="G45" i="3"/>
  <c r="C57" i="3"/>
  <c r="G25" i="3"/>
  <c r="C12" i="3"/>
  <c r="C46" i="3"/>
  <c r="G57" i="3"/>
  <c r="C11" i="3"/>
  <c r="G35" i="3"/>
  <c r="C26" i="3"/>
  <c r="C56" i="3"/>
  <c r="G12" i="3"/>
  <c r="G26" i="3"/>
  <c r="G46" i="3"/>
  <c r="C37" i="3"/>
  <c r="C14" i="3"/>
  <c r="C28" i="3"/>
  <c r="C38" i="3"/>
  <c r="C48" i="3"/>
  <c r="C58" i="3"/>
  <c r="G11" i="3"/>
  <c r="G36" i="3"/>
  <c r="G13" i="3"/>
  <c r="G27" i="3"/>
  <c r="G37" i="3"/>
  <c r="G47" i="3"/>
  <c r="D36" i="2"/>
  <c r="D32" i="2"/>
  <c r="D190" i="2"/>
  <c r="D92" i="2"/>
  <c r="C33" i="2"/>
  <c r="D33" i="2" s="1"/>
  <c r="D162" i="2"/>
  <c r="C66" i="2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106" i="2"/>
  <c r="D93" i="2"/>
  <c r="D121" i="2"/>
  <c r="B149" i="2"/>
  <c r="C77" i="2"/>
  <c r="E104" i="2"/>
  <c r="E107" i="2"/>
  <c r="C134" i="2"/>
  <c r="E160" i="2"/>
  <c r="E163" i="2"/>
  <c r="C177" i="2"/>
  <c r="E188" i="2"/>
  <c r="E191" i="2"/>
  <c r="C123" i="2"/>
  <c r="B121" i="2"/>
  <c r="D20" i="2"/>
  <c r="C35" i="2"/>
  <c r="D35" i="2" s="1"/>
  <c r="D120" i="2"/>
  <c r="C64" i="2"/>
  <c r="D91" i="2"/>
  <c r="B119" i="2"/>
  <c r="C34" i="2"/>
  <c r="D34" i="2" s="1"/>
  <c r="B65" i="2"/>
  <c r="C119" i="2"/>
  <c r="C122" i="2"/>
  <c r="B32" i="2"/>
  <c r="B75" i="2"/>
  <c r="B132" i="2"/>
  <c r="B175" i="2"/>
  <c r="D123" i="2"/>
  <c r="E162" i="2"/>
  <c r="E190" i="2"/>
  <c r="D90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<sst xmlns="http://schemas.openxmlformats.org/spreadsheetml/2006/main" count="399" uniqueCount="98">
  <si>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Iowa</t>
  </si>
  <si>
    <t>Chronic Absence Levels Across Iowa Schools SY 17-18 Compared to SY 21-22</t>
  </si>
  <si>
    <t>Chronic Absence Levels Across Iowa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</si>
  <si>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</si>
  <si>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</si>
  <si>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</si>
  <si>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</si>
  <si>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</si>
  <si>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</si>
  <si>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</si>
  <si>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</si>
  <si>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</si>
  <si>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</si>
  <si>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</si>
  <si>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</si>
  <si>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</si>
  <si>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</si>
  <si>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Iowa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</si>
  <si>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</si>
  <si>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</si>
  <si>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</si>
  <si>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</si>
  <si>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</si>
  <si>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</si>
  <si>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</si>
  <si>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</si>
  <si>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</si>
  <si>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Iowa Schools by Grades Served </t>
  </si>
  <si>
    <t>SY 17-18  Chronic Absence Levels Across Iowa Schools by School Type</t>
  </si>
  <si>
    <t>Regular</t>
  </si>
  <si>
    <t>Special Ed</t>
  </si>
  <si>
    <t>Vocational</t>
  </si>
  <si>
    <t>Alternative</t>
  </si>
  <si>
    <t>SY 21-22  Chronic Absence Levels Across Iowa Schools by School Type</t>
  </si>
  <si>
    <t xml:space="preserve">SY 17-18 Chronic Absence Levels Across Iowa Schools by Concentration of Poverty </t>
  </si>
  <si>
    <t>&gt;=75%</t>
  </si>
  <si>
    <t>50-74%</t>
  </si>
  <si>
    <t>25-49%</t>
  </si>
  <si>
    <t>0-24%</t>
  </si>
  <si>
    <t xml:space="preserve">SY 21-22 Chronic Absence Levels Across Iowa Schools by Concentration of Poverty </t>
  </si>
  <si>
    <t xml:space="preserve">SY 17-18 Chronic Absence Levels Across Iowa Schools by Locale </t>
  </si>
  <si>
    <t>City</t>
  </si>
  <si>
    <t>Suburb</t>
  </si>
  <si>
    <t>Town</t>
  </si>
  <si>
    <t>Rural</t>
  </si>
  <si>
    <t xml:space="preserve">SY 21-22 Chronic Absence Levels Across Iowa Schools by Locale </t>
  </si>
  <si>
    <t>SY 17-18 School Chronic Absence Levels Across Iowa Schools by Non-White Student Composition</t>
  </si>
  <si>
    <t>SY 21-22 School Chronic Absence Levels by Across Iowa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</si>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</sst>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0.15976331360946747</c:v>
                </c:pt>
                <c:pt idx="1">
                  <c:v>0.252</c:v>
                </c:pt>
                <c:pt idx="2">
                  <c:v>0.46470588235294119</c:v>
                </c:pt>
                <c:pt idx="3">
                  <c:v>0.6428571428571429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0.23372781065088757</c:v>
                </c:pt>
                <c:pt idx="1">
                  <c:v>0.39200000000000002</c:v>
                </c:pt>
                <c:pt idx="2">
                  <c:v>0.3352941176470588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0.4526627218934911</c:v>
                </c:pt>
                <c:pt idx="1">
                  <c:v>0.28000000000000003</c:v>
                </c:pt>
                <c:pt idx="2">
                  <c:v>0.17058823529411765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0.13313609467455623</c:v>
                </c:pt>
                <c:pt idx="1">
                  <c:v>6.4000000000000001E-2</c:v>
                </c:pt>
                <c:pt idx="2">
                  <c:v>2.3529411764705882E-2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2.0710059171597635E-2</c:v>
                </c:pt>
                <c:pt idx="1">
                  <c:v>1.2E-2</c:v>
                </c:pt>
                <c:pt idx="2">
                  <c:v>5.8823529411764705E-3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3.0701754385964911E-2</c:v>
                </c:pt>
                <c:pt idx="1">
                  <c:v>0</c:v>
                </c:pt>
                <c:pt idx="2">
                  <c:v>1.9933554817275746E-2</c:v>
                </c:pt>
                <c:pt idx="3">
                  <c:v>2.1638330757341576E-2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8.771929824561403E-2</c:v>
                </c:pt>
                <c:pt idx="1">
                  <c:v>0</c:v>
                </c:pt>
                <c:pt idx="2">
                  <c:v>6.3122923588039864E-2</c:v>
                </c:pt>
                <c:pt idx="3">
                  <c:v>4.482225656877898E-2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0.34210526315789475</c:v>
                </c:pt>
                <c:pt idx="1">
                  <c:v>0.1743119266055046</c:v>
                </c:pt>
                <c:pt idx="2">
                  <c:v>0.34219269102990035</c:v>
                </c:pt>
                <c:pt idx="3">
                  <c:v>0.24884080370942813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0.39473684210526316</c:v>
                </c:pt>
                <c:pt idx="1">
                  <c:v>0.51376146788990829</c:v>
                </c:pt>
                <c:pt idx="2">
                  <c:v>0.39534883720930231</c:v>
                </c:pt>
                <c:pt idx="3">
                  <c:v>0.39721792890262753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0.14473684210526316</c:v>
                </c:pt>
                <c:pt idx="1">
                  <c:v>0.31192660550458717</c:v>
                </c:pt>
                <c:pt idx="2">
                  <c:v>0.17940199335548174</c:v>
                </c:pt>
                <c:pt idx="3">
                  <c:v>0.28748068006182381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Iowa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0.66666666666666663</c:v>
                </c:pt>
                <c:pt idx="1">
                  <c:v>0.68421052631578949</c:v>
                </c:pt>
                <c:pt idx="2">
                  <c:v>0.35918367346938773</c:v>
                </c:pt>
                <c:pt idx="3">
                  <c:v>0.16723163841807909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0.19444444444444445</c:v>
                </c:pt>
                <c:pt idx="1">
                  <c:v>0.24561403508771928</c:v>
                </c:pt>
                <c:pt idx="2">
                  <c:v>0.30612244897959184</c:v>
                </c:pt>
                <c:pt idx="3">
                  <c:v>0.29604519774011301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0.1388888888888889</c:v>
                </c:pt>
                <c:pt idx="1">
                  <c:v>5.2631578947368418E-2</c:v>
                </c:pt>
                <c:pt idx="2">
                  <c:v>0.27346938775510204</c:v>
                </c:pt>
                <c:pt idx="3">
                  <c:v>0.40451977401129946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1.7543859649122806E-2</c:v>
                </c:pt>
                <c:pt idx="2">
                  <c:v>4.8979591836734691E-2</c:v>
                </c:pt>
                <c:pt idx="3">
                  <c:v>0.11412429378531073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Demographics'!$A$192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1.2244897959183673E-2</c:v>
                </c:pt>
                <c:pt idx="3">
                  <c:v>1.8079096045197741E-2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Iowa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3.4482758620689655E-2</c:v>
                </c:pt>
                <c:pt idx="1">
                  <c:v>3.0927835051546393E-2</c:v>
                </c:pt>
                <c:pt idx="2">
                  <c:v>2.5000000000000001E-2</c:v>
                </c:pt>
                <c:pt idx="3">
                  <c:v>1.8769551616266946E-2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6.8965517241379309E-2</c:v>
                </c:pt>
                <c:pt idx="1">
                  <c:v>0.14432989690721648</c:v>
                </c:pt>
                <c:pt idx="2">
                  <c:v>7.0000000000000007E-2</c:v>
                </c:pt>
                <c:pt idx="3">
                  <c:v>3.9624608967674661E-2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0.34482758620689657</c:v>
                </c:pt>
                <c:pt idx="1">
                  <c:v>0.41237113402061853</c:v>
                </c:pt>
                <c:pt idx="2">
                  <c:v>0.34</c:v>
                </c:pt>
                <c:pt idx="3">
                  <c:v>0.25338894681960378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0.48275862068965519</c:v>
                </c:pt>
                <c:pt idx="1">
                  <c:v>0.37113402061855671</c:v>
                </c:pt>
                <c:pt idx="2">
                  <c:v>0.41499999999999998</c:v>
                </c:pt>
                <c:pt idx="3">
                  <c:v>0.40563086548488009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6.8965517241379309E-2</c:v>
                </c:pt>
                <c:pt idx="1">
                  <c:v>4.1237113402061855E-2</c:v>
                </c:pt>
                <c:pt idx="2">
                  <c:v>0.15</c:v>
                </c:pt>
                <c:pt idx="3">
                  <c:v>0.28258602711157454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B-4F44-9B60-F7DB160E5F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B-4F44-9B60-F7DB160E5F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94B-4F44-9B60-F7DB160E5F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94B-4F44-9B60-F7DB160E5F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94B-4F44-9B60-F7DB160E5F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94B-4F44-9B60-F7DB160E5FA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94B-4F44-9B60-F7DB160E5FA1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4B-4F44-9B60-F7DB160E5FA1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4B-4F44-9B60-F7DB160E5FA1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4B-4F44-9B60-F7DB160E5F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808</c:v>
                </c:pt>
                <c:pt idx="1">
                  <c:v>2199</c:v>
                </c:pt>
                <c:pt idx="2">
                  <c:v>16441</c:v>
                </c:pt>
                <c:pt idx="3">
                  <c:v>23310</c:v>
                </c:pt>
                <c:pt idx="4">
                  <c:v>8928</c:v>
                </c:pt>
                <c:pt idx="5">
                  <c:v>1536</c:v>
                </c:pt>
                <c:pt idx="6">
                  <c:v>80255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4B-4F44-9B60-F7DB160E5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0.25592417061611372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0.29383886255924169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0.34439178515007901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9.0837282780410741E-2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1.5007898894154818E-2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0.80722891566265065</c:v>
                </c:pt>
                <c:pt idx="1">
                  <c:v>0.496</c:v>
                </c:pt>
                <c:pt idx="2">
                  <c:v>0.1906158357771261</c:v>
                </c:pt>
                <c:pt idx="3">
                  <c:v>6.4150943396226415E-2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0.13253012048192772</c:v>
                </c:pt>
                <c:pt idx="1">
                  <c:v>0.3</c:v>
                </c:pt>
                <c:pt idx="2">
                  <c:v>0.31085043988269795</c:v>
                </c:pt>
                <c:pt idx="3">
                  <c:v>0.27924528301886792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6.0240963855421686E-2</c:v>
                </c:pt>
                <c:pt idx="1">
                  <c:v>0.18</c:v>
                </c:pt>
                <c:pt idx="2">
                  <c:v>0.3973607038123167</c:v>
                </c:pt>
                <c:pt idx="3">
                  <c:v>0.43396226415094341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2.4E-2</c:v>
                </c:pt>
                <c:pt idx="2">
                  <c:v>8.797653958944282E-2</c:v>
                </c:pt>
                <c:pt idx="3">
                  <c:v>0.18490566037735848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1.3196480938416423E-2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0.57391304347826089</c:v>
                </c:pt>
                <c:pt idx="1">
                  <c:v>0.10185185185185185</c:v>
                </c:pt>
                <c:pt idx="2">
                  <c:v>0.29292929292929293</c:v>
                </c:pt>
                <c:pt idx="3">
                  <c:v>0.16744186046511628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0.21739130434782608</c:v>
                </c:pt>
                <c:pt idx="1">
                  <c:v>0.41666666666666669</c:v>
                </c:pt>
                <c:pt idx="2">
                  <c:v>0.31313131313131315</c:v>
                </c:pt>
                <c:pt idx="3">
                  <c:v>0.28527131782945736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0.18695652173913044</c:v>
                </c:pt>
                <c:pt idx="1">
                  <c:v>0.3611111111111111</c:v>
                </c:pt>
                <c:pt idx="2">
                  <c:v>0.29966329966329969</c:v>
                </c:pt>
                <c:pt idx="3">
                  <c:v>0.41085271317829458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1.7391304347826087E-2</c:v>
                </c:pt>
                <c:pt idx="1">
                  <c:v>0.12037037037037036</c:v>
                </c:pt>
                <c:pt idx="2">
                  <c:v>7.7441077441077436E-2</c:v>
                </c:pt>
                <c:pt idx="3">
                  <c:v>0.11627906976744186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4.3478260869565218E-3</c:v>
                </c:pt>
                <c:pt idx="1">
                  <c:v>0</c:v>
                </c:pt>
                <c:pt idx="2">
                  <c:v>1.6835016835016835E-2</c:v>
                </c:pt>
                <c:pt idx="3">
                  <c:v>2.0155038759689922E-2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Iowa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27</c:v>
                </c:pt>
                <c:pt idx="1">
                  <c:v>68</c:v>
                </c:pt>
                <c:pt idx="2">
                  <c:v>361</c:v>
                </c:pt>
                <c:pt idx="3">
                  <c:v>522</c:v>
                </c:pt>
                <c:pt idx="4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338</c:v>
                </c:pt>
                <c:pt idx="1">
                  <c:v>372</c:v>
                </c:pt>
                <c:pt idx="2">
                  <c:v>436</c:v>
                </c:pt>
                <c:pt idx="3">
                  <c:v>115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2.1011673151750974E-2</c:v>
                </c:pt>
                <c:pt idx="1">
                  <c:v>5.291828793774319E-2</c:v>
                </c:pt>
                <c:pt idx="2">
                  <c:v>0.28093385214007782</c:v>
                </c:pt>
                <c:pt idx="3">
                  <c:v>0.40622568093385214</c:v>
                </c:pt>
                <c:pt idx="4">
                  <c:v>0.23891050583657589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0.26406249999999998</c:v>
                </c:pt>
                <c:pt idx="1">
                  <c:v>0.29062500000000002</c:v>
                </c:pt>
                <c:pt idx="2">
                  <c:v>0.34062500000000001</c:v>
                </c:pt>
                <c:pt idx="3">
                  <c:v>8.984375E-2</c:v>
                </c:pt>
                <c:pt idx="4">
                  <c:v>1.4843749999999999E-2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</c:v>
                </c:pt>
                <c:pt idx="1">
                  <c:v>7.6923076923076927E-3</c:v>
                </c:pt>
                <c:pt idx="2">
                  <c:v>6.9565217391304349E-2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8.8626292466765146E-3</c:v>
                </c:pt>
                <c:pt idx="1">
                  <c:v>4.6153846153846156E-2</c:v>
                </c:pt>
                <c:pt idx="2">
                  <c:v>0.14492753623188406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0.14623338257016247</c:v>
                </c:pt>
                <c:pt idx="1">
                  <c:v>0.36923076923076925</c:v>
                </c:pt>
                <c:pt idx="2">
                  <c:v>0.48115942028985509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0.48005908419497784</c:v>
                </c:pt>
                <c:pt idx="1">
                  <c:v>0.42307692307692307</c:v>
                </c:pt>
                <c:pt idx="2">
                  <c:v>0.24927536231884059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0.36484490398818314</c:v>
                </c:pt>
                <c:pt idx="1">
                  <c:v>0.15384615384615385</c:v>
                </c:pt>
                <c:pt idx="2">
                  <c:v>5.5072463768115941E-2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1.0268562401263823E-2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5.2922590837282783E-2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0.28278041074249605</c:v>
                </c:pt>
                <c:pt idx="1">
                  <c:v>0.33333333333333331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0.41153238546603477</c:v>
                </c:pt>
                <c:pt idx="1">
                  <c:v>0</c:v>
                </c:pt>
                <c:pt idx="2">
                  <c:v>0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0.24249605055292259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Iowa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9.45945945945946E-2</c:v>
                </c:pt>
                <c:pt idx="1">
                  <c:v>2.9962546816479401E-2</c:v>
                </c:pt>
                <c:pt idx="2">
                  <c:v>1.6591251885369532E-2</c:v>
                </c:pt>
                <c:pt idx="3">
                  <c:v>3.5842293906810036E-3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9.45945945945946E-2</c:v>
                </c:pt>
                <c:pt idx="1">
                  <c:v>8.98876404494382E-2</c:v>
                </c:pt>
                <c:pt idx="2">
                  <c:v>4.5248868778280542E-2</c:v>
                </c:pt>
                <c:pt idx="3">
                  <c:v>2.5089605734767026E-2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0.32432432432432434</c:v>
                </c:pt>
                <c:pt idx="1">
                  <c:v>0.39700374531835209</c:v>
                </c:pt>
                <c:pt idx="2">
                  <c:v>0.27450980392156865</c:v>
                </c:pt>
                <c:pt idx="3">
                  <c:v>0.17204301075268819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0.44594594594594594</c:v>
                </c:pt>
                <c:pt idx="1">
                  <c:v>0.3595505617977528</c:v>
                </c:pt>
                <c:pt idx="2">
                  <c:v>0.43288084464555054</c:v>
                </c:pt>
                <c:pt idx="3">
                  <c:v>0.37634408602150538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4.0540540540540543E-2</c:v>
                </c:pt>
                <c:pt idx="1">
                  <c:v>0.12359550561797752</c:v>
                </c:pt>
                <c:pt idx="2">
                  <c:v>0.23076923076923078</c:v>
                </c:pt>
                <c:pt idx="3">
                  <c:v>0.42293906810035842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7A0C0AB-F841-3B4C-B578-24F0E5F74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57A16DC-D81F-4183-82F7-DC4AD6BDD355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F8FF4B-56B7-864B-9C29-BC4C65BB7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443764-2205-42F5-A0AB-275A8048B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C9CC50-DC38-4F80-BEFF-76214958A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27</v>
      </c>
      <c r="C15" s="44">
        <v>338</v>
      </c>
      <c r="D15" s="45">
        <f t="shared" ref="D15:D20" si="0">C15-B15</f>
        <v>311</v>
      </c>
      <c r="F15" s="1"/>
    </row>
    <row r="16" spans="1:6" ht="15.75" x14ac:dyDescent="0.25">
      <c r="A16" s="43" t="s">
        <v>7</v>
      </c>
      <c r="B16" s="44">
        <v>68</v>
      </c>
      <c r="C16" s="44">
        <v>372</v>
      </c>
      <c r="D16" s="45">
        <f t="shared" si="0"/>
        <v>304</v>
      </c>
      <c r="F16" s="1"/>
    </row>
    <row r="17" spans="1:6" ht="15.75" x14ac:dyDescent="0.25">
      <c r="A17" s="43" t="s">
        <v>8</v>
      </c>
      <c r="B17" s="44">
        <v>361</v>
      </c>
      <c r="C17" s="44">
        <v>436</v>
      </c>
      <c r="D17" s="45">
        <f t="shared" si="0"/>
        <v>75</v>
      </c>
      <c r="F17" s="1"/>
    </row>
    <row r="18" spans="1:6" ht="15.75" x14ac:dyDescent="0.25">
      <c r="A18" s="43" t="s">
        <v>9</v>
      </c>
      <c r="B18" s="44">
        <v>522</v>
      </c>
      <c r="C18" s="44">
        <v>115</v>
      </c>
      <c r="D18" s="45">
        <f t="shared" si="0"/>
        <v>-407</v>
      </c>
      <c r="F18" s="1"/>
    </row>
    <row r="19" spans="1:6" ht="15.75" x14ac:dyDescent="0.25">
      <c r="A19" s="43" t="s">
        <v>10</v>
      </c>
      <c r="B19" s="44">
        <v>307</v>
      </c>
      <c r="C19" s="44">
        <v>19</v>
      </c>
      <c r="D19" s="45">
        <f t="shared" si="0"/>
        <v>-288</v>
      </c>
      <c r="F19" s="1"/>
    </row>
    <row r="20" spans="1:6" ht="15.75" x14ac:dyDescent="0.25">
      <c r="A20" s="46" t="s">
        <v>11</v>
      </c>
      <c r="B20" s="50">
        <f>SUM(B15:B19)</f>
        <v>1285</v>
      </c>
      <c r="C20" s="50">
        <f>SUM(C15:C19)</f>
        <v>1280</v>
      </c>
      <c r="D20" s="46">
        <f t="shared" si="0"/>
        <v>-5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2.1011673151750974E-2</v>
      </c>
      <c r="C32" s="47">
        <f>C15/C20</f>
        <v>0.26406249999999998</v>
      </c>
      <c r="D32" s="47">
        <f>C32-B32</f>
        <v>0.243050826848249</v>
      </c>
    </row>
    <row r="33" spans="1:6" ht="15.75" x14ac:dyDescent="0.25">
      <c r="A33" s="43" t="s">
        <v>7</v>
      </c>
      <c r="B33" s="47">
        <f>B16/B20</f>
        <v>5.291828793774319E-2</v>
      </c>
      <c r="C33" s="47">
        <f>C16/C20</f>
        <v>0.29062500000000002</v>
      </c>
      <c r="D33" s="47">
        <f>C33-B33</f>
        <v>0.23770671206225683</v>
      </c>
    </row>
    <row r="34" spans="1:6" ht="15.75" x14ac:dyDescent="0.25">
      <c r="A34" s="43" t="s">
        <v>8</v>
      </c>
      <c r="B34" s="47">
        <f>B17/B20</f>
        <v>0.28093385214007782</v>
      </c>
      <c r="C34" s="47">
        <f>C17/C20</f>
        <v>0.34062500000000001</v>
      </c>
      <c r="D34" s="47">
        <f>C34-B34</f>
        <v>5.9691147859922189E-2</v>
      </c>
    </row>
    <row r="35" spans="1:6" ht="15.75" x14ac:dyDescent="0.25">
      <c r="A35" s="43" t="s">
        <v>9</v>
      </c>
      <c r="B35" s="47">
        <f>B18/B20</f>
        <v>0.40622568093385214</v>
      </c>
      <c r="C35" s="47">
        <f>C18/C20</f>
        <v>8.984375E-2</v>
      </c>
      <c r="D35" s="47">
        <f>C35-B35</f>
        <v>-0.31638193093385214</v>
      </c>
    </row>
    <row r="36" spans="1:6" ht="15.75" x14ac:dyDescent="0.25">
      <c r="A36" s="43" t="s">
        <v>10</v>
      </c>
      <c r="B36" s="47">
        <f>B19/B20</f>
        <v>0.23891050583657589</v>
      </c>
      <c r="C36" s="47">
        <f>C19/C20</f>
        <v>1.4843749999999999E-2</v>
      </c>
      <c r="D36" s="47">
        <f>C36-B36</f>
        <v>-0.2240667558365759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0</v>
      </c>
      <c r="C55" s="3">
        <v>2</v>
      </c>
      <c r="D55" s="13">
        <v>24</v>
      </c>
      <c r="E55" s="3">
        <v>1</v>
      </c>
      <c r="F55" s="16">
        <f>SUM(B55:E55)</f>
        <v>27</v>
      </c>
    </row>
    <row r="56" spans="1:8" x14ac:dyDescent="0.25">
      <c r="A56" s="5" t="s">
        <v>7</v>
      </c>
      <c r="B56" s="3">
        <v>6</v>
      </c>
      <c r="C56" s="3">
        <v>12</v>
      </c>
      <c r="D56" s="13">
        <v>50</v>
      </c>
      <c r="E56" s="3">
        <v>0</v>
      </c>
      <c r="F56" s="16">
        <f>SUM(B56:E56)</f>
        <v>68</v>
      </c>
    </row>
    <row r="57" spans="1:8" x14ac:dyDescent="0.25">
      <c r="A57" s="5" t="s">
        <v>8</v>
      </c>
      <c r="B57" s="3">
        <v>99</v>
      </c>
      <c r="C57" s="3">
        <v>96</v>
      </c>
      <c r="D57" s="13">
        <v>166</v>
      </c>
      <c r="E57" s="3">
        <v>0</v>
      </c>
      <c r="F57" s="16">
        <f>SUM(B57:E57)</f>
        <v>361</v>
      </c>
    </row>
    <row r="58" spans="1:8" x14ac:dyDescent="0.25">
      <c r="A58" s="5" t="s">
        <v>9</v>
      </c>
      <c r="B58" s="3">
        <v>325</v>
      </c>
      <c r="C58" s="3">
        <v>110</v>
      </c>
      <c r="D58" s="13">
        <v>86</v>
      </c>
      <c r="E58" s="3">
        <v>1</v>
      </c>
      <c r="F58" s="16">
        <f>SUM(B58:E58)</f>
        <v>522</v>
      </c>
    </row>
    <row r="59" spans="1:8" x14ac:dyDescent="0.25">
      <c r="A59" s="5" t="s">
        <v>10</v>
      </c>
      <c r="B59" s="3">
        <v>247</v>
      </c>
      <c r="C59" s="3">
        <v>40</v>
      </c>
      <c r="D59" s="13">
        <v>19</v>
      </c>
      <c r="E59" s="3">
        <v>1</v>
      </c>
      <c r="F59" s="16">
        <f>SUM(B59:E59)</f>
        <v>307</v>
      </c>
    </row>
    <row r="60" spans="1:8" x14ac:dyDescent="0.25">
      <c r="A60" s="7" t="s">
        <v>11</v>
      </c>
      <c r="B60" s="49">
        <f>SUM(B55:B59)</f>
        <v>677</v>
      </c>
      <c r="C60" s="49">
        <f>SUM(C55:C59)</f>
        <v>260</v>
      </c>
      <c r="D60" s="49">
        <f>SUM(D55:D59)</f>
        <v>345</v>
      </c>
      <c r="E60" s="49">
        <f>SUM(E55:E59)</f>
        <v>3</v>
      </c>
      <c r="F60" s="17">
        <f>SUM(F55:F59)</f>
        <v>1285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</v>
      </c>
      <c r="C62" s="4">
        <f>C55/C60</f>
        <v>7.6923076923076927E-3</v>
      </c>
      <c r="D62" s="4">
        <f>D55/D60</f>
        <v>6.9565217391304349E-2</v>
      </c>
      <c r="E62" s="4">
        <f>E55/E60</f>
        <v>0.33333333333333331</v>
      </c>
    </row>
    <row r="63" spans="1:8" x14ac:dyDescent="0.25">
      <c r="A63" s="5" t="s">
        <v>7</v>
      </c>
      <c r="B63" s="4">
        <f>B56/B60</f>
        <v>8.8626292466765146E-3</v>
      </c>
      <c r="C63" s="4">
        <f>C56/C60</f>
        <v>4.6153846153846156E-2</v>
      </c>
      <c r="D63" s="4">
        <f>D56/D60</f>
        <v>0.14492753623188406</v>
      </c>
      <c r="E63" s="4">
        <f>E56/E60</f>
        <v>0</v>
      </c>
    </row>
    <row r="64" spans="1:8" x14ac:dyDescent="0.25">
      <c r="A64" s="5" t="s">
        <v>8</v>
      </c>
      <c r="B64" s="4">
        <f>B57/B60</f>
        <v>0.14623338257016247</v>
      </c>
      <c r="C64" s="4">
        <f>C57/C60</f>
        <v>0.36923076923076925</v>
      </c>
      <c r="D64" s="4">
        <f>D57/D60</f>
        <v>0.48115942028985509</v>
      </c>
      <c r="E64" s="4">
        <f>E57/E60</f>
        <v>0</v>
      </c>
    </row>
    <row r="65" spans="1:9" x14ac:dyDescent="0.25">
      <c r="A65" s="5" t="s">
        <v>9</v>
      </c>
      <c r="B65" s="4">
        <f>B58/B60</f>
        <v>0.48005908419497784</v>
      </c>
      <c r="C65" s="4">
        <f>C58/C60</f>
        <v>0.42307692307692307</v>
      </c>
      <c r="D65" s="4">
        <f>D58/D60</f>
        <v>0.24927536231884059</v>
      </c>
      <c r="E65" s="4">
        <f>E58/E60</f>
        <v>0.33333333333333331</v>
      </c>
    </row>
    <row r="66" spans="1:9" x14ac:dyDescent="0.25">
      <c r="A66" s="5" t="s">
        <v>10</v>
      </c>
      <c r="B66" s="4">
        <f>B59/B60</f>
        <v>0.36484490398818314</v>
      </c>
      <c r="C66" s="4">
        <f>C59/C60</f>
        <v>0.15384615384615385</v>
      </c>
      <c r="D66" s="4">
        <f>D59/D60</f>
        <v>5.5072463768115941E-2</v>
      </c>
      <c r="E66" s="4">
        <f>E59/E60</f>
        <v>0.33333333333333331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108</v>
      </c>
      <c r="C68" s="3">
        <v>63</v>
      </c>
      <c r="D68" s="13">
        <v>158</v>
      </c>
      <c r="E68" s="3">
        <v>9</v>
      </c>
      <c r="F68" s="16">
        <f>SUM(B68:E68)</f>
        <v>338</v>
      </c>
      <c r="G68" s="8"/>
      <c r="H68" s="8"/>
      <c r="I68" s="8"/>
    </row>
    <row r="69" spans="1:9" x14ac:dyDescent="0.25">
      <c r="A69" s="5" t="s">
        <v>7</v>
      </c>
      <c r="B69" s="3">
        <v>158</v>
      </c>
      <c r="C69" s="3">
        <v>98</v>
      </c>
      <c r="D69" s="13">
        <v>114</v>
      </c>
      <c r="E69" s="3">
        <v>2</v>
      </c>
      <c r="F69" s="16">
        <f>SUM(B69:E69)</f>
        <v>372</v>
      </c>
    </row>
    <row r="70" spans="1:9" x14ac:dyDescent="0.25">
      <c r="A70" s="5" t="s">
        <v>8</v>
      </c>
      <c r="B70" s="3">
        <v>306</v>
      </c>
      <c r="C70" s="3">
        <v>70</v>
      </c>
      <c r="D70" s="13">
        <v>58</v>
      </c>
      <c r="E70" s="3">
        <v>2</v>
      </c>
      <c r="F70" s="16">
        <f>SUM(B70:E70)</f>
        <v>436</v>
      </c>
    </row>
    <row r="71" spans="1:9" x14ac:dyDescent="0.25">
      <c r="A71" s="5" t="s">
        <v>9</v>
      </c>
      <c r="B71" s="3">
        <v>90</v>
      </c>
      <c r="C71" s="3">
        <v>16</v>
      </c>
      <c r="D71" s="13">
        <v>8</v>
      </c>
      <c r="E71" s="3">
        <v>1</v>
      </c>
      <c r="F71" s="16">
        <f>SUM(B71:E71)</f>
        <v>115</v>
      </c>
    </row>
    <row r="72" spans="1:9" x14ac:dyDescent="0.25">
      <c r="A72" s="5" t="s">
        <v>10</v>
      </c>
      <c r="B72" s="3">
        <v>14</v>
      </c>
      <c r="C72" s="3">
        <v>3</v>
      </c>
      <c r="D72" s="13">
        <v>2</v>
      </c>
      <c r="E72" s="3">
        <v>0</v>
      </c>
      <c r="F72" s="16">
        <f>SUM(B72:E72)</f>
        <v>19</v>
      </c>
    </row>
    <row r="73" spans="1:9" x14ac:dyDescent="0.25">
      <c r="A73" s="7" t="s">
        <v>11</v>
      </c>
      <c r="B73" s="49">
        <f>SUM(B68:B72)</f>
        <v>676</v>
      </c>
      <c r="C73" s="49">
        <f>SUM(C68:C72)</f>
        <v>250</v>
      </c>
      <c r="D73" s="49">
        <f>SUM(D68:D72)</f>
        <v>340</v>
      </c>
      <c r="E73" s="49">
        <f>SUM(E68:E72)</f>
        <v>14</v>
      </c>
      <c r="F73" s="17">
        <f>SUM(F68:F72)</f>
        <v>1280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0.15976331360946747</v>
      </c>
      <c r="C75" s="4">
        <f>C68/C73</f>
        <v>0.252</v>
      </c>
      <c r="D75" s="4">
        <f>D68/D73</f>
        <v>0.46470588235294119</v>
      </c>
      <c r="E75" s="4">
        <f>E68/E73</f>
        <v>0.6428571428571429</v>
      </c>
    </row>
    <row r="76" spans="1:9" x14ac:dyDescent="0.25">
      <c r="A76" s="5" t="s">
        <v>7</v>
      </c>
      <c r="B76" s="4">
        <f>B69/B73</f>
        <v>0.23372781065088757</v>
      </c>
      <c r="C76" s="4">
        <f>C69/C73</f>
        <v>0.39200000000000002</v>
      </c>
      <c r="D76" s="4">
        <f>D69/D73</f>
        <v>0.3352941176470588</v>
      </c>
      <c r="E76" s="4">
        <f>E69/E73</f>
        <v>0.14285714285714285</v>
      </c>
    </row>
    <row r="77" spans="1:9" x14ac:dyDescent="0.25">
      <c r="A77" s="5" t="s">
        <v>8</v>
      </c>
      <c r="B77" s="4">
        <f>B70/B73</f>
        <v>0.4526627218934911</v>
      </c>
      <c r="C77" s="4">
        <f>C70/C73</f>
        <v>0.28000000000000003</v>
      </c>
      <c r="D77" s="4">
        <f>D70/D73</f>
        <v>0.17058823529411765</v>
      </c>
      <c r="E77" s="4">
        <f>E70/E73</f>
        <v>0.14285714285714285</v>
      </c>
    </row>
    <row r="78" spans="1:9" x14ac:dyDescent="0.25">
      <c r="A78" s="5" t="s">
        <v>9</v>
      </c>
      <c r="B78" s="4">
        <f>B71/B73</f>
        <v>0.13313609467455623</v>
      </c>
      <c r="C78" s="4">
        <f>C71/C73</f>
        <v>6.4000000000000001E-2</v>
      </c>
      <c r="D78" s="4">
        <f>D71/D73</f>
        <v>2.3529411764705882E-2</v>
      </c>
      <c r="E78" s="4">
        <f>E71/E73</f>
        <v>7.1428571428571425E-2</v>
      </c>
    </row>
    <row r="79" spans="1:9" x14ac:dyDescent="0.25">
      <c r="A79" s="5" t="s">
        <v>10</v>
      </c>
      <c r="B79" s="4">
        <f>B72/B73</f>
        <v>2.0710059171597635E-2</v>
      </c>
      <c r="C79" s="4">
        <f>C72/C73</f>
        <v>1.2E-2</v>
      </c>
      <c r="D79" s="4">
        <f>D72/D73</f>
        <v>5.8823529411764705E-3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13</v>
      </c>
      <c r="C83" s="16">
        <v>1</v>
      </c>
      <c r="D83" s="16">
        <v>0</v>
      </c>
      <c r="E83" s="16">
        <v>13</v>
      </c>
      <c r="F83" s="16">
        <f>SUM(B83:E83)</f>
        <v>27</v>
      </c>
    </row>
    <row r="84" spans="1:6" x14ac:dyDescent="0.25">
      <c r="A84" s="15" t="s">
        <v>7</v>
      </c>
      <c r="B84" s="16">
        <v>67</v>
      </c>
      <c r="C84" s="16">
        <v>1</v>
      </c>
      <c r="D84" s="16">
        <v>0</v>
      </c>
      <c r="E84" s="16">
        <v>0</v>
      </c>
      <c r="F84" s="16">
        <f>SUM(B84:E84)</f>
        <v>68</v>
      </c>
    </row>
    <row r="85" spans="1:6" x14ac:dyDescent="0.25">
      <c r="A85" s="15" t="s">
        <v>8</v>
      </c>
      <c r="B85" s="16">
        <v>358</v>
      </c>
      <c r="C85" s="16">
        <v>1</v>
      </c>
      <c r="D85" s="16">
        <v>0</v>
      </c>
      <c r="E85" s="16">
        <v>2</v>
      </c>
      <c r="F85" s="16">
        <f>SUM(B85:E85)</f>
        <v>361</v>
      </c>
    </row>
    <row r="86" spans="1:6" x14ac:dyDescent="0.25">
      <c r="A86" s="15" t="s">
        <v>9</v>
      </c>
      <c r="B86" s="16">
        <v>521</v>
      </c>
      <c r="C86" s="16">
        <v>0</v>
      </c>
      <c r="D86" s="16">
        <v>0</v>
      </c>
      <c r="E86" s="16">
        <v>1</v>
      </c>
      <c r="F86" s="16">
        <f>SUM(B86:E86)</f>
        <v>522</v>
      </c>
    </row>
    <row r="87" spans="1:6" x14ac:dyDescent="0.25">
      <c r="A87" s="15" t="s">
        <v>10</v>
      </c>
      <c r="B87" s="16">
        <v>307</v>
      </c>
      <c r="C87" s="16">
        <v>0</v>
      </c>
      <c r="D87" s="16">
        <v>0</v>
      </c>
      <c r="E87" s="16">
        <v>0</v>
      </c>
      <c r="F87" s="16">
        <f>SUM(B87:E87)</f>
        <v>307</v>
      </c>
    </row>
    <row r="88" spans="1:6" x14ac:dyDescent="0.25">
      <c r="A88" s="17" t="s">
        <v>11</v>
      </c>
      <c r="B88" s="49">
        <f>SUM(B83:B87)</f>
        <v>1266</v>
      </c>
      <c r="C88" s="49">
        <f>SUM(C83:C87)</f>
        <v>3</v>
      </c>
      <c r="D88" s="49">
        <f>SUM(D83:D87)</f>
        <v>0</v>
      </c>
      <c r="E88" s="49">
        <f>SUM(E83:E87)</f>
        <v>16</v>
      </c>
      <c r="F88" s="17">
        <f>SUM(F83:F87)</f>
        <v>1285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1.0268562401263823E-2</v>
      </c>
      <c r="C90" s="19">
        <f>C83/C88</f>
        <v>0.33333333333333331</v>
      </c>
      <c r="D90" s="19" t="e">
        <f>D83/D88</f>
        <v>#DIV/0!</v>
      </c>
      <c r="E90" s="19">
        <f>E83/E88</f>
        <v>0.8125</v>
      </c>
      <c r="F90" s="14"/>
    </row>
    <row r="91" spans="1:6" x14ac:dyDescent="0.25">
      <c r="A91" s="15" t="s">
        <v>7</v>
      </c>
      <c r="B91" s="19">
        <f>B84/B88</f>
        <v>5.2922590837282783E-2</v>
      </c>
      <c r="C91" s="19">
        <f>C84/C88</f>
        <v>0.33333333333333331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0.28278041074249605</v>
      </c>
      <c r="C92" s="19">
        <f>C85/C88</f>
        <v>0.33333333333333331</v>
      </c>
      <c r="D92" s="19" t="e">
        <f>D85/D88</f>
        <v>#DIV/0!</v>
      </c>
      <c r="E92" s="19">
        <f>E85/E88</f>
        <v>0.125</v>
      </c>
      <c r="F92" s="14"/>
    </row>
    <row r="93" spans="1:6" x14ac:dyDescent="0.25">
      <c r="A93" s="15" t="s">
        <v>9</v>
      </c>
      <c r="B93" s="19">
        <f>B86/B88</f>
        <v>0.41153238546603477</v>
      </c>
      <c r="C93" s="19">
        <f>C86/C88</f>
        <v>0</v>
      </c>
      <c r="D93" s="19" t="e">
        <f>D86/D88</f>
        <v>#DIV/0!</v>
      </c>
      <c r="E93" s="19">
        <f>E86/E88</f>
        <v>6.25E-2</v>
      </c>
      <c r="F93" s="14"/>
    </row>
    <row r="94" spans="1:6" x14ac:dyDescent="0.25">
      <c r="A94" s="15" t="s">
        <v>10</v>
      </c>
      <c r="B94" s="19">
        <f>B87/B88</f>
        <v>0.24249605055292259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324</v>
      </c>
      <c r="C97" s="16">
        <v>2</v>
      </c>
      <c r="D97" s="16">
        <v>0</v>
      </c>
      <c r="E97" s="16">
        <v>12</v>
      </c>
      <c r="F97" s="16">
        <f>SUM(B97:E97)</f>
        <v>338</v>
      </c>
    </row>
    <row r="98" spans="1:6" x14ac:dyDescent="0.25">
      <c r="A98" s="15" t="s">
        <v>7</v>
      </c>
      <c r="B98" s="16">
        <v>372</v>
      </c>
      <c r="C98" s="16">
        <v>0</v>
      </c>
      <c r="D98" s="16">
        <v>0</v>
      </c>
      <c r="E98" s="16">
        <v>0</v>
      </c>
      <c r="F98" s="16">
        <f>SUM(B98:E98)</f>
        <v>372</v>
      </c>
    </row>
    <row r="99" spans="1:6" x14ac:dyDescent="0.25">
      <c r="A99" s="15" t="s">
        <v>8</v>
      </c>
      <c r="B99" s="16">
        <v>436</v>
      </c>
      <c r="C99" s="16">
        <v>0</v>
      </c>
      <c r="D99" s="16">
        <v>0</v>
      </c>
      <c r="E99" s="16">
        <v>0</v>
      </c>
      <c r="F99" s="16">
        <f>SUM(B99:E99)</f>
        <v>436</v>
      </c>
    </row>
    <row r="100" spans="1:6" x14ac:dyDescent="0.25">
      <c r="A100" s="15" t="s">
        <v>9</v>
      </c>
      <c r="B100" s="16">
        <v>115</v>
      </c>
      <c r="C100" s="16">
        <v>0</v>
      </c>
      <c r="D100" s="16">
        <v>0</v>
      </c>
      <c r="E100" s="16">
        <v>0</v>
      </c>
      <c r="F100" s="16">
        <f>SUM(B100:E100)</f>
        <v>115</v>
      </c>
    </row>
    <row r="101" spans="1:6" x14ac:dyDescent="0.25">
      <c r="A101" s="15" t="s">
        <v>10</v>
      </c>
      <c r="B101" s="16">
        <v>19</v>
      </c>
      <c r="C101" s="16">
        <v>0</v>
      </c>
      <c r="D101" s="16">
        <v>0</v>
      </c>
      <c r="E101" s="16">
        <v>0</v>
      </c>
      <c r="F101" s="16">
        <f>SUM(B101:E101)</f>
        <v>19</v>
      </c>
    </row>
    <row r="102" spans="1:6" x14ac:dyDescent="0.25">
      <c r="A102" s="17" t="s">
        <v>11</v>
      </c>
      <c r="B102" s="49">
        <f>SUM(B97:B101)</f>
        <v>1266</v>
      </c>
      <c r="C102" s="49">
        <f>SUM(C97:C101)</f>
        <v>2</v>
      </c>
      <c r="D102" s="49">
        <f>SUM(D97:D101)</f>
        <v>0</v>
      </c>
      <c r="E102" s="49">
        <f>SUM(E97:E101)</f>
        <v>12</v>
      </c>
      <c r="F102" s="17">
        <f>SUM(F97:F101)</f>
        <v>1280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0.25592417061611372</v>
      </c>
      <c r="C104" s="19">
        <f>C97/C102</f>
        <v>1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0.29383886255924169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0.34439178515007901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9.0837282780410741E-2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1.5007898894154818E-2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7</v>
      </c>
      <c r="C112" s="16">
        <v>8</v>
      </c>
      <c r="D112" s="16">
        <v>11</v>
      </c>
      <c r="E112" s="16">
        <v>1</v>
      </c>
      <c r="F112" s="16">
        <f>SUM(B112:E112)</f>
        <v>27</v>
      </c>
    </row>
    <row r="113" spans="1:6" x14ac:dyDescent="0.25">
      <c r="A113" s="15" t="s">
        <v>7</v>
      </c>
      <c r="B113" s="16">
        <v>7</v>
      </c>
      <c r="C113" s="16">
        <v>24</v>
      </c>
      <c r="D113" s="16">
        <v>30</v>
      </c>
      <c r="E113" s="16">
        <v>7</v>
      </c>
      <c r="F113" s="16">
        <f>SUM(B113:E113)</f>
        <v>68</v>
      </c>
    </row>
    <row r="114" spans="1:6" x14ac:dyDescent="0.25">
      <c r="A114" s="15" t="s">
        <v>8</v>
      </c>
      <c r="B114" s="16">
        <v>24</v>
      </c>
      <c r="C114" s="16">
        <v>106</v>
      </c>
      <c r="D114" s="16">
        <v>182</v>
      </c>
      <c r="E114" s="16">
        <v>48</v>
      </c>
      <c r="F114" s="16">
        <f>SUM(B114:E114)</f>
        <v>360</v>
      </c>
    </row>
    <row r="115" spans="1:6" x14ac:dyDescent="0.25">
      <c r="A115" s="15" t="s">
        <v>9</v>
      </c>
      <c r="B115" s="16">
        <v>33</v>
      </c>
      <c r="C115" s="16">
        <v>96</v>
      </c>
      <c r="D115" s="16">
        <v>287</v>
      </c>
      <c r="E115" s="16">
        <v>105</v>
      </c>
      <c r="F115" s="16">
        <f>SUM(B115:E115)</f>
        <v>521</v>
      </c>
    </row>
    <row r="116" spans="1:6" x14ac:dyDescent="0.25">
      <c r="A116" s="15" t="s">
        <v>10</v>
      </c>
      <c r="B116" s="16">
        <v>3</v>
      </c>
      <c r="C116" s="16">
        <v>33</v>
      </c>
      <c r="D116" s="16">
        <v>153</v>
      </c>
      <c r="E116" s="16">
        <v>118</v>
      </c>
      <c r="F116" s="16">
        <f>SUM(B116:E116)</f>
        <v>307</v>
      </c>
    </row>
    <row r="117" spans="1:6" x14ac:dyDescent="0.25">
      <c r="A117" s="21" t="s">
        <v>11</v>
      </c>
      <c r="B117" s="49">
        <f>SUM(B112:B116)</f>
        <v>74</v>
      </c>
      <c r="C117" s="49">
        <f>SUM(C112:C116)</f>
        <v>267</v>
      </c>
      <c r="D117" s="49">
        <f>SUM(D112:D116)</f>
        <v>663</v>
      </c>
      <c r="E117" s="49">
        <f>SUM(E112:E116)</f>
        <v>279</v>
      </c>
      <c r="F117" s="17">
        <f>SUM(F112:F116)</f>
        <v>1283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9.45945945945946E-2</v>
      </c>
      <c r="C119" s="19">
        <f>C112/C117</f>
        <v>2.9962546816479401E-2</v>
      </c>
      <c r="D119" s="19">
        <f>D112/D117</f>
        <v>1.6591251885369532E-2</v>
      </c>
      <c r="E119" s="19">
        <f>E112/E117</f>
        <v>3.5842293906810036E-3</v>
      </c>
      <c r="F119" s="14"/>
    </row>
    <row r="120" spans="1:6" x14ac:dyDescent="0.25">
      <c r="A120" s="15" t="s">
        <v>7</v>
      </c>
      <c r="B120" s="19">
        <f>B113/B117</f>
        <v>9.45945945945946E-2</v>
      </c>
      <c r="C120" s="19">
        <f>C113/C117</f>
        <v>8.98876404494382E-2</v>
      </c>
      <c r="D120" s="19">
        <f>D113/D117</f>
        <v>4.5248868778280542E-2</v>
      </c>
      <c r="E120" s="19">
        <f>E113/E117</f>
        <v>2.5089605734767026E-2</v>
      </c>
      <c r="F120" s="14"/>
    </row>
    <row r="121" spans="1:6" x14ac:dyDescent="0.25">
      <c r="A121" s="15" t="s">
        <v>8</v>
      </c>
      <c r="B121" s="19">
        <f>B114/B117</f>
        <v>0.32432432432432434</v>
      </c>
      <c r="C121" s="19">
        <f>C114/C117</f>
        <v>0.39700374531835209</v>
      </c>
      <c r="D121" s="19">
        <f>D114/D117</f>
        <v>0.27450980392156865</v>
      </c>
      <c r="E121" s="19">
        <f>E114/E117</f>
        <v>0.17204301075268819</v>
      </c>
      <c r="F121" s="14"/>
    </row>
    <row r="122" spans="1:6" x14ac:dyDescent="0.25">
      <c r="A122" s="15" t="s">
        <v>9</v>
      </c>
      <c r="B122" s="19">
        <f>B115/B117</f>
        <v>0.44594594594594594</v>
      </c>
      <c r="C122" s="19">
        <f>C115/C117</f>
        <v>0.3595505617977528</v>
      </c>
      <c r="D122" s="19">
        <f>D115/D117</f>
        <v>0.43288084464555054</v>
      </c>
      <c r="E122" s="19">
        <f>E115/E117</f>
        <v>0.37634408602150538</v>
      </c>
      <c r="F122" s="14"/>
    </row>
    <row r="123" spans="1:6" x14ac:dyDescent="0.25">
      <c r="A123" s="15" t="s">
        <v>10</v>
      </c>
      <c r="B123" s="19">
        <f>B116/B117</f>
        <v>4.0540540540540543E-2</v>
      </c>
      <c r="C123" s="19">
        <f>C116/C117</f>
        <v>0.12359550561797752</v>
      </c>
      <c r="D123" s="19">
        <f>D116/D117</f>
        <v>0.23076923076923078</v>
      </c>
      <c r="E123" s="19">
        <f>E116/E117</f>
        <v>0.42293906810035842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67</v>
      </c>
      <c r="C125" s="16">
        <v>124</v>
      </c>
      <c r="D125" s="16">
        <v>130</v>
      </c>
      <c r="E125" s="16">
        <v>17</v>
      </c>
      <c r="F125" s="16">
        <f>SUM(B125:E125)</f>
        <v>338</v>
      </c>
    </row>
    <row r="126" spans="1:6" x14ac:dyDescent="0.25">
      <c r="A126" s="15" t="s">
        <v>7</v>
      </c>
      <c r="B126" s="16">
        <v>11</v>
      </c>
      <c r="C126" s="16">
        <v>75</v>
      </c>
      <c r="D126" s="16">
        <v>212</v>
      </c>
      <c r="E126" s="16">
        <v>74</v>
      </c>
      <c r="F126" s="16">
        <f>SUM(B126:E126)</f>
        <v>372</v>
      </c>
    </row>
    <row r="127" spans="1:6" x14ac:dyDescent="0.25">
      <c r="A127" s="15" t="s">
        <v>8</v>
      </c>
      <c r="B127" s="16">
        <v>5</v>
      </c>
      <c r="C127" s="16">
        <v>45</v>
      </c>
      <c r="D127" s="16">
        <v>271</v>
      </c>
      <c r="E127" s="16">
        <v>115</v>
      </c>
      <c r="F127" s="16">
        <f>SUM(B127:E127)</f>
        <v>436</v>
      </c>
    </row>
    <row r="128" spans="1:6" x14ac:dyDescent="0.25">
      <c r="A128" s="15" t="s">
        <v>9</v>
      </c>
      <c r="B128" s="16">
        <v>0</v>
      </c>
      <c r="C128" s="16">
        <v>6</v>
      </c>
      <c r="D128" s="16">
        <v>60</v>
      </c>
      <c r="E128" s="16">
        <v>49</v>
      </c>
      <c r="F128" s="16">
        <f>SUM(B128:E128)</f>
        <v>115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9</v>
      </c>
      <c r="E129" s="16">
        <v>10</v>
      </c>
      <c r="F129" s="16">
        <f>SUM(B129:E129)</f>
        <v>19</v>
      </c>
    </row>
    <row r="130" spans="1:6" x14ac:dyDescent="0.25">
      <c r="A130" s="21" t="s">
        <v>11</v>
      </c>
      <c r="B130" s="49">
        <f>SUM(B125:B129)</f>
        <v>83</v>
      </c>
      <c r="C130" s="49">
        <f>SUM(C125:C129)</f>
        <v>250</v>
      </c>
      <c r="D130" s="49">
        <f>SUM(D125:D129)</f>
        <v>682</v>
      </c>
      <c r="E130" s="49">
        <f>SUM(E125:E129)</f>
        <v>265</v>
      </c>
      <c r="F130" s="17">
        <f>SUM(F125:F129)</f>
        <v>1280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0.80722891566265065</v>
      </c>
      <c r="C132" s="19">
        <f>C125/C130</f>
        <v>0.496</v>
      </c>
      <c r="D132" s="19">
        <f>D125/D130</f>
        <v>0.1906158357771261</v>
      </c>
      <c r="E132" s="19">
        <f>E125/E130</f>
        <v>6.4150943396226415E-2</v>
      </c>
      <c r="F132" s="14"/>
    </row>
    <row r="133" spans="1:6" x14ac:dyDescent="0.25">
      <c r="A133" s="15" t="s">
        <v>7</v>
      </c>
      <c r="B133" s="19">
        <f>B126/B130</f>
        <v>0.13253012048192772</v>
      </c>
      <c r="C133" s="19">
        <f>C126/C130</f>
        <v>0.3</v>
      </c>
      <c r="D133" s="19">
        <f>D126/D130</f>
        <v>0.31085043988269795</v>
      </c>
      <c r="E133" s="19">
        <f>E126/E130</f>
        <v>0.27924528301886792</v>
      </c>
      <c r="F133" s="14"/>
    </row>
    <row r="134" spans="1:6" x14ac:dyDescent="0.25">
      <c r="A134" s="15" t="s">
        <v>8</v>
      </c>
      <c r="B134" s="19">
        <f>B127/B130</f>
        <v>6.0240963855421686E-2</v>
      </c>
      <c r="C134" s="19">
        <f>C127/C130</f>
        <v>0.18</v>
      </c>
      <c r="D134" s="19">
        <f>D127/D130</f>
        <v>0.3973607038123167</v>
      </c>
      <c r="E134" s="19">
        <f>E127/E130</f>
        <v>0.43396226415094341</v>
      </c>
      <c r="F134" s="14"/>
    </row>
    <row r="135" spans="1:6" x14ac:dyDescent="0.25">
      <c r="A135" s="15" t="s">
        <v>9</v>
      </c>
      <c r="B135" s="19">
        <f>B128/B130</f>
        <v>0</v>
      </c>
      <c r="C135" s="19">
        <f>C128/C130</f>
        <v>2.4E-2</v>
      </c>
      <c r="D135" s="19">
        <f>D128/D130</f>
        <v>8.797653958944282E-2</v>
      </c>
      <c r="E135" s="19">
        <f>E128/E130</f>
        <v>0.18490566037735848</v>
      </c>
      <c r="F135" s="14"/>
    </row>
    <row r="136" spans="1:6" x14ac:dyDescent="0.25">
      <c r="A136" s="15" t="s">
        <v>10</v>
      </c>
      <c r="B136" s="19">
        <f>B129/B130</f>
        <v>0</v>
      </c>
      <c r="C136" s="19">
        <f>C129/C130</f>
        <v>0</v>
      </c>
      <c r="D136" s="19">
        <f>D129/D130</f>
        <v>1.3196480938416423E-2</v>
      </c>
      <c r="E136" s="19">
        <f>E129/E130</f>
        <v>3.7735849056603772E-2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7</v>
      </c>
      <c r="C140" s="16">
        <v>0</v>
      </c>
      <c r="D140" s="16">
        <v>6</v>
      </c>
      <c r="E140" s="23">
        <v>14</v>
      </c>
      <c r="F140" s="16">
        <f>SUM(B140:E140)</f>
        <v>27</v>
      </c>
    </row>
    <row r="141" spans="1:6" x14ac:dyDescent="0.25">
      <c r="A141" s="15" t="s">
        <v>7</v>
      </c>
      <c r="B141" s="16">
        <v>20</v>
      </c>
      <c r="C141" s="16">
        <v>0</v>
      </c>
      <c r="D141" s="16">
        <v>19</v>
      </c>
      <c r="E141" s="23">
        <v>29</v>
      </c>
      <c r="F141" s="16">
        <f>SUM(B141:E141)</f>
        <v>68</v>
      </c>
    </row>
    <row r="142" spans="1:6" x14ac:dyDescent="0.25">
      <c r="A142" s="15" t="s">
        <v>8</v>
      </c>
      <c r="B142" s="16">
        <v>78</v>
      </c>
      <c r="C142" s="16">
        <v>19</v>
      </c>
      <c r="D142" s="16">
        <v>103</v>
      </c>
      <c r="E142" s="23">
        <v>161</v>
      </c>
      <c r="F142" s="16">
        <f>SUM(B142:E142)</f>
        <v>361</v>
      </c>
    </row>
    <row r="143" spans="1:6" x14ac:dyDescent="0.25">
      <c r="A143" s="15" t="s">
        <v>9</v>
      </c>
      <c r="B143" s="16">
        <v>90</v>
      </c>
      <c r="C143" s="16">
        <v>56</v>
      </c>
      <c r="D143" s="16">
        <v>119</v>
      </c>
      <c r="E143" s="23">
        <v>257</v>
      </c>
      <c r="F143" s="16">
        <f>SUM(B143:E143)</f>
        <v>522</v>
      </c>
    </row>
    <row r="144" spans="1:6" x14ac:dyDescent="0.25">
      <c r="A144" s="15" t="s">
        <v>10</v>
      </c>
      <c r="B144" s="16">
        <v>33</v>
      </c>
      <c r="C144" s="16">
        <v>34</v>
      </c>
      <c r="D144" s="16">
        <v>54</v>
      </c>
      <c r="E144" s="23">
        <v>186</v>
      </c>
      <c r="F144" s="16">
        <f>SUM(B144:E144)</f>
        <v>307</v>
      </c>
    </row>
    <row r="145" spans="1:6" x14ac:dyDescent="0.25">
      <c r="A145" s="21" t="s">
        <v>11</v>
      </c>
      <c r="B145" s="49">
        <f>SUM(B140:B144)</f>
        <v>228</v>
      </c>
      <c r="C145" s="49">
        <f>SUM(C140:C144)</f>
        <v>109</v>
      </c>
      <c r="D145" s="49">
        <f>SUM(D140:D144)</f>
        <v>301</v>
      </c>
      <c r="E145" s="49">
        <f>SUM(E140:E144)</f>
        <v>647</v>
      </c>
      <c r="F145" s="17">
        <f>SUM(F140:F144)</f>
        <v>1285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3.0701754385964911E-2</v>
      </c>
      <c r="C147" s="19">
        <f>C140/C145</f>
        <v>0</v>
      </c>
      <c r="D147" s="19">
        <f>D140/D145</f>
        <v>1.9933554817275746E-2</v>
      </c>
      <c r="E147" s="19">
        <f>E140/E145</f>
        <v>2.1638330757341576E-2</v>
      </c>
      <c r="F147" s="14"/>
    </row>
    <row r="148" spans="1:6" x14ac:dyDescent="0.25">
      <c r="A148" s="15" t="s">
        <v>7</v>
      </c>
      <c r="B148" s="19">
        <f>B141/B145</f>
        <v>8.771929824561403E-2</v>
      </c>
      <c r="C148" s="19">
        <f>C141/C145</f>
        <v>0</v>
      </c>
      <c r="D148" s="19">
        <f>D141/D145</f>
        <v>6.3122923588039864E-2</v>
      </c>
      <c r="E148" s="19">
        <f>E141/E145</f>
        <v>4.482225656877898E-2</v>
      </c>
      <c r="F148" s="14"/>
    </row>
    <row r="149" spans="1:6" x14ac:dyDescent="0.25">
      <c r="A149" s="15" t="s">
        <v>8</v>
      </c>
      <c r="B149" s="19">
        <f>B142/B145</f>
        <v>0.34210526315789475</v>
      </c>
      <c r="C149" s="19">
        <f>C142/C145</f>
        <v>0.1743119266055046</v>
      </c>
      <c r="D149" s="19">
        <f>D142/D145</f>
        <v>0.34219269102990035</v>
      </c>
      <c r="E149" s="19">
        <f>E142/E145</f>
        <v>0.24884080370942813</v>
      </c>
      <c r="F149" s="14"/>
    </row>
    <row r="150" spans="1:6" x14ac:dyDescent="0.25">
      <c r="A150" s="15" t="s">
        <v>9</v>
      </c>
      <c r="B150" s="19">
        <f>B143/B145</f>
        <v>0.39473684210526316</v>
      </c>
      <c r="C150" s="19">
        <f>C143/C145</f>
        <v>0.51376146788990829</v>
      </c>
      <c r="D150" s="19">
        <f>D143/D145</f>
        <v>0.39534883720930231</v>
      </c>
      <c r="E150" s="19">
        <f>E143/E145</f>
        <v>0.39721792890262753</v>
      </c>
      <c r="F150" s="14"/>
    </row>
    <row r="151" spans="1:6" x14ac:dyDescent="0.25">
      <c r="A151" s="15" t="s">
        <v>10</v>
      </c>
      <c r="B151" s="19">
        <f>B144/B145</f>
        <v>0.14473684210526316</v>
      </c>
      <c r="C151" s="19">
        <f>C144/C145</f>
        <v>0.31192660550458717</v>
      </c>
      <c r="D151" s="19">
        <f>D144/D145</f>
        <v>0.17940199335548174</v>
      </c>
      <c r="E151" s="19">
        <f>E144/E145</f>
        <v>0.28748068006182381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132</v>
      </c>
      <c r="C153" s="16">
        <v>11</v>
      </c>
      <c r="D153" s="16">
        <v>87</v>
      </c>
      <c r="E153" s="23">
        <v>108</v>
      </c>
      <c r="F153" s="16">
        <f>SUM(B153:E153)</f>
        <v>338</v>
      </c>
    </row>
    <row r="154" spans="1:6" x14ac:dyDescent="0.25">
      <c r="A154" s="15" t="s">
        <v>7</v>
      </c>
      <c r="B154" s="16">
        <v>50</v>
      </c>
      <c r="C154" s="16">
        <v>45</v>
      </c>
      <c r="D154" s="16">
        <v>93</v>
      </c>
      <c r="E154" s="23">
        <v>184</v>
      </c>
      <c r="F154" s="16">
        <f>SUM(B154:E154)</f>
        <v>372</v>
      </c>
    </row>
    <row r="155" spans="1:6" x14ac:dyDescent="0.25">
      <c r="A155" s="15" t="s">
        <v>8</v>
      </c>
      <c r="B155" s="16">
        <v>43</v>
      </c>
      <c r="C155" s="16">
        <v>39</v>
      </c>
      <c r="D155" s="16">
        <v>89</v>
      </c>
      <c r="E155" s="23">
        <v>265</v>
      </c>
      <c r="F155" s="16">
        <f>SUM(B155:E155)</f>
        <v>436</v>
      </c>
    </row>
    <row r="156" spans="1:6" x14ac:dyDescent="0.25">
      <c r="A156" s="15" t="s">
        <v>9</v>
      </c>
      <c r="B156" s="16">
        <v>4</v>
      </c>
      <c r="C156" s="16">
        <v>13</v>
      </c>
      <c r="D156" s="16">
        <v>23</v>
      </c>
      <c r="E156" s="23">
        <v>75</v>
      </c>
      <c r="F156" s="16">
        <f>SUM(B156:E156)</f>
        <v>115</v>
      </c>
    </row>
    <row r="157" spans="1:6" x14ac:dyDescent="0.25">
      <c r="A157" s="15" t="s">
        <v>10</v>
      </c>
      <c r="B157" s="16">
        <v>1</v>
      </c>
      <c r="C157" s="16">
        <v>0</v>
      </c>
      <c r="D157" s="16">
        <v>5</v>
      </c>
      <c r="E157" s="23">
        <v>13</v>
      </c>
      <c r="F157" s="16">
        <f>SUM(B157:E157)</f>
        <v>19</v>
      </c>
    </row>
    <row r="158" spans="1:6" x14ac:dyDescent="0.25">
      <c r="A158" s="21" t="s">
        <v>11</v>
      </c>
      <c r="B158" s="49">
        <f>SUM(B153:B157)</f>
        <v>230</v>
      </c>
      <c r="C158" s="49">
        <f>SUM(C153:C157)</f>
        <v>108</v>
      </c>
      <c r="D158" s="49">
        <f>SUM(D153:D157)</f>
        <v>297</v>
      </c>
      <c r="E158" s="49">
        <f>SUM(E153:E157)</f>
        <v>645</v>
      </c>
      <c r="F158" s="17">
        <f>SUM(F153:F157)</f>
        <v>1280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0.57391304347826089</v>
      </c>
      <c r="C160" s="19">
        <f>C153/C158</f>
        <v>0.10185185185185185</v>
      </c>
      <c r="D160" s="19">
        <f>D153/D158</f>
        <v>0.29292929292929293</v>
      </c>
      <c r="E160" s="19">
        <f>E153/E158</f>
        <v>0.16744186046511628</v>
      </c>
      <c r="F160" s="14"/>
    </row>
    <row r="161" spans="1:6" x14ac:dyDescent="0.25">
      <c r="A161" s="15" t="s">
        <v>7</v>
      </c>
      <c r="B161" s="19">
        <f>B154/B158</f>
        <v>0.21739130434782608</v>
      </c>
      <c r="C161" s="19">
        <f>C154/C158</f>
        <v>0.41666666666666669</v>
      </c>
      <c r="D161" s="19">
        <f>D154/D158</f>
        <v>0.31313131313131315</v>
      </c>
      <c r="E161" s="19">
        <f>E154/E158</f>
        <v>0.28527131782945736</v>
      </c>
      <c r="F161" s="14"/>
    </row>
    <row r="162" spans="1:6" x14ac:dyDescent="0.25">
      <c r="A162" s="15" t="s">
        <v>8</v>
      </c>
      <c r="B162" s="19">
        <f>B155/B158</f>
        <v>0.18695652173913044</v>
      </c>
      <c r="C162" s="19">
        <f>C155/C158</f>
        <v>0.3611111111111111</v>
      </c>
      <c r="D162" s="19">
        <f>D155/D158</f>
        <v>0.29966329966329969</v>
      </c>
      <c r="E162" s="19">
        <f>E155/E158</f>
        <v>0.41085271317829458</v>
      </c>
      <c r="F162" s="14"/>
    </row>
    <row r="163" spans="1:6" x14ac:dyDescent="0.25">
      <c r="A163" s="15" t="s">
        <v>9</v>
      </c>
      <c r="B163" s="19">
        <f>B156/B158</f>
        <v>1.7391304347826087E-2</v>
      </c>
      <c r="C163" s="19">
        <f>C156/C158</f>
        <v>0.12037037037037036</v>
      </c>
      <c r="D163" s="19">
        <f>D156/D158</f>
        <v>7.7441077441077436E-2</v>
      </c>
      <c r="E163" s="19">
        <f>E156/E158</f>
        <v>0.11627906976744186</v>
      </c>
      <c r="F163" s="14"/>
    </row>
    <row r="164" spans="1:6" x14ac:dyDescent="0.25">
      <c r="A164" s="15" t="s">
        <v>10</v>
      </c>
      <c r="B164" s="19">
        <f>B157/B158</f>
        <v>4.3478260869565218E-3</v>
      </c>
      <c r="C164" s="19">
        <f>C157/C158</f>
        <v>0</v>
      </c>
      <c r="D164" s="19">
        <f>D157/D158</f>
        <v>1.6835016835016835E-2</v>
      </c>
      <c r="E164" s="19">
        <f>E157/E158</f>
        <v>2.0155038759689922E-2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</v>
      </c>
      <c r="C168" s="16">
        <v>3</v>
      </c>
      <c r="D168" s="16">
        <v>5</v>
      </c>
      <c r="E168" s="23">
        <v>18</v>
      </c>
      <c r="F168" s="16">
        <f>SUM(B168:E168)</f>
        <v>27</v>
      </c>
    </row>
    <row r="169" spans="1:6" x14ac:dyDescent="0.25">
      <c r="A169" s="15" t="s">
        <v>7</v>
      </c>
      <c r="B169" s="16">
        <v>2</v>
      </c>
      <c r="C169" s="16">
        <v>14</v>
      </c>
      <c r="D169" s="16">
        <v>14</v>
      </c>
      <c r="E169" s="23">
        <v>38</v>
      </c>
      <c r="F169" s="16">
        <f>SUM(B169:E169)</f>
        <v>68</v>
      </c>
    </row>
    <row r="170" spans="1:6" x14ac:dyDescent="0.25">
      <c r="A170" s="15" t="s">
        <v>8</v>
      </c>
      <c r="B170" s="16">
        <v>10</v>
      </c>
      <c r="C170" s="16">
        <v>40</v>
      </c>
      <c r="D170" s="16">
        <v>68</v>
      </c>
      <c r="E170" s="23">
        <v>243</v>
      </c>
      <c r="F170" s="16">
        <f>SUM(B170:E170)</f>
        <v>361</v>
      </c>
    </row>
    <row r="171" spans="1:6" x14ac:dyDescent="0.25">
      <c r="A171" s="15" t="s">
        <v>9</v>
      </c>
      <c r="B171" s="16">
        <v>14</v>
      </c>
      <c r="C171" s="16">
        <v>36</v>
      </c>
      <c r="D171" s="16">
        <v>83</v>
      </c>
      <c r="E171" s="23">
        <v>389</v>
      </c>
      <c r="F171" s="16">
        <f>SUM(B171:E171)</f>
        <v>522</v>
      </c>
    </row>
    <row r="172" spans="1:6" x14ac:dyDescent="0.25">
      <c r="A172" s="15" t="s">
        <v>10</v>
      </c>
      <c r="B172" s="16">
        <v>2</v>
      </c>
      <c r="C172" s="16">
        <v>4</v>
      </c>
      <c r="D172" s="16">
        <v>30</v>
      </c>
      <c r="E172" s="23">
        <v>271</v>
      </c>
      <c r="F172" s="16">
        <f>SUM(B172:E172)</f>
        <v>307</v>
      </c>
    </row>
    <row r="173" spans="1:6" x14ac:dyDescent="0.25">
      <c r="A173" s="21" t="s">
        <v>11</v>
      </c>
      <c r="B173" s="49">
        <f>SUM(B168:B172)</f>
        <v>29</v>
      </c>
      <c r="C173" s="49">
        <f>SUM(C168:C172)</f>
        <v>97</v>
      </c>
      <c r="D173" s="49">
        <f>SUM(D168:D172)</f>
        <v>200</v>
      </c>
      <c r="E173" s="49">
        <f>SUM(E168:E172)</f>
        <v>959</v>
      </c>
      <c r="F173" s="17">
        <f>SUM(F168:F172)</f>
        <v>1285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3.4482758620689655E-2</v>
      </c>
      <c r="C175" s="19">
        <f>C168/C173</f>
        <v>3.0927835051546393E-2</v>
      </c>
      <c r="D175" s="19">
        <f>D168/D173</f>
        <v>2.5000000000000001E-2</v>
      </c>
      <c r="E175" s="19">
        <f>E168/E173</f>
        <v>1.8769551616266946E-2</v>
      </c>
      <c r="F175" s="14"/>
    </row>
    <row r="176" spans="1:6" x14ac:dyDescent="0.25">
      <c r="A176" s="15" t="s">
        <v>7</v>
      </c>
      <c r="B176" s="19">
        <f>B169/B173</f>
        <v>6.8965517241379309E-2</v>
      </c>
      <c r="C176" s="19">
        <f>C169/C173</f>
        <v>0.14432989690721648</v>
      </c>
      <c r="D176" s="19">
        <f>D169/D173</f>
        <v>7.0000000000000007E-2</v>
      </c>
      <c r="E176" s="19">
        <f>E169/E173</f>
        <v>3.9624608967674661E-2</v>
      </c>
      <c r="F176" s="14"/>
    </row>
    <row r="177" spans="1:6" x14ac:dyDescent="0.25">
      <c r="A177" s="15" t="s">
        <v>8</v>
      </c>
      <c r="B177" s="19">
        <f>B170/B173</f>
        <v>0.34482758620689657</v>
      </c>
      <c r="C177" s="19">
        <f>C170/C173</f>
        <v>0.41237113402061853</v>
      </c>
      <c r="D177" s="19">
        <f>D170/D173</f>
        <v>0.34</v>
      </c>
      <c r="E177" s="19">
        <f>E170/E173</f>
        <v>0.25338894681960378</v>
      </c>
      <c r="F177" s="14"/>
    </row>
    <row r="178" spans="1:6" x14ac:dyDescent="0.25">
      <c r="A178" s="15" t="s">
        <v>9</v>
      </c>
      <c r="B178" s="19">
        <f>B171/B173</f>
        <v>0.48275862068965519</v>
      </c>
      <c r="C178" s="19">
        <f>C171/C173</f>
        <v>0.37113402061855671</v>
      </c>
      <c r="D178" s="19">
        <f>D171/D173</f>
        <v>0.41499999999999998</v>
      </c>
      <c r="E178" s="19">
        <f>E171/E173</f>
        <v>0.40563086548488009</v>
      </c>
      <c r="F178" s="14"/>
    </row>
    <row r="179" spans="1:6" x14ac:dyDescent="0.25">
      <c r="A179" s="15" t="s">
        <v>10</v>
      </c>
      <c r="B179" s="19">
        <f>B172/B173</f>
        <v>6.8965517241379309E-2</v>
      </c>
      <c r="C179" s="19">
        <f>C172/C173</f>
        <v>4.1237113402061855E-2</v>
      </c>
      <c r="D179" s="19">
        <f>D172/D173</f>
        <v>0.15</v>
      </c>
      <c r="E179" s="19">
        <f>E172/E173</f>
        <v>0.28258602711157454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24</v>
      </c>
      <c r="C181" s="16">
        <v>78</v>
      </c>
      <c r="D181" s="16">
        <v>88</v>
      </c>
      <c r="E181" s="23">
        <v>148</v>
      </c>
      <c r="F181" s="16">
        <f>SUM(B181:E181)</f>
        <v>338</v>
      </c>
    </row>
    <row r="182" spans="1:6" x14ac:dyDescent="0.25">
      <c r="A182" s="15" t="s">
        <v>7</v>
      </c>
      <c r="B182" s="16">
        <v>7</v>
      </c>
      <c r="C182" s="16">
        <v>28</v>
      </c>
      <c r="D182" s="16">
        <v>75</v>
      </c>
      <c r="E182" s="23">
        <v>262</v>
      </c>
      <c r="F182" s="16">
        <f>SUM(B182:E182)</f>
        <v>372</v>
      </c>
    </row>
    <row r="183" spans="1:6" x14ac:dyDescent="0.25">
      <c r="A183" s="15" t="s">
        <v>8</v>
      </c>
      <c r="B183" s="16">
        <v>5</v>
      </c>
      <c r="C183" s="16">
        <v>6</v>
      </c>
      <c r="D183" s="16">
        <v>67</v>
      </c>
      <c r="E183" s="23">
        <v>358</v>
      </c>
      <c r="F183" s="16">
        <f>SUM(B183:E183)</f>
        <v>436</v>
      </c>
    </row>
    <row r="184" spans="1:6" x14ac:dyDescent="0.25">
      <c r="A184" s="15" t="s">
        <v>9</v>
      </c>
      <c r="B184" s="16">
        <v>0</v>
      </c>
      <c r="C184" s="16">
        <v>2</v>
      </c>
      <c r="D184" s="16">
        <v>12</v>
      </c>
      <c r="E184" s="23">
        <v>101</v>
      </c>
      <c r="F184" s="16">
        <f>SUM(B184:E184)</f>
        <v>115</v>
      </c>
    </row>
    <row r="185" spans="1:6" x14ac:dyDescent="0.25">
      <c r="A185" s="15" t="s">
        <v>10</v>
      </c>
      <c r="B185" s="16">
        <v>0</v>
      </c>
      <c r="C185" s="16">
        <v>0</v>
      </c>
      <c r="D185" s="16">
        <v>3</v>
      </c>
      <c r="E185" s="23">
        <v>16</v>
      </c>
      <c r="F185" s="16">
        <f>SUM(B185:E185)</f>
        <v>19</v>
      </c>
    </row>
    <row r="186" spans="1:6" x14ac:dyDescent="0.25">
      <c r="A186" s="21" t="s">
        <v>11</v>
      </c>
      <c r="B186" s="49">
        <f>SUM(B181:B185)</f>
        <v>36</v>
      </c>
      <c r="C186" s="49">
        <f>SUM(C181:C185)</f>
        <v>114</v>
      </c>
      <c r="D186" s="49">
        <f>SUM(D181:D185)</f>
        <v>245</v>
      </c>
      <c r="E186" s="49">
        <f>SUM(E181:E185)</f>
        <v>885</v>
      </c>
      <c r="F186" s="17">
        <f>SUM(F181:F185)</f>
        <v>1280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0.66666666666666663</v>
      </c>
      <c r="C188" s="19">
        <f>C181/C186</f>
        <v>0.68421052631578949</v>
      </c>
      <c r="D188" s="19">
        <f>D181/D186</f>
        <v>0.35918367346938773</v>
      </c>
      <c r="E188" s="19">
        <f>E181/E186</f>
        <v>0.16723163841807909</v>
      </c>
      <c r="F188" s="14"/>
    </row>
    <row r="189" spans="1:6" x14ac:dyDescent="0.25">
      <c r="A189" s="15" t="s">
        <v>7</v>
      </c>
      <c r="B189" s="19">
        <f>B182/B186</f>
        <v>0.19444444444444445</v>
      </c>
      <c r="C189" s="19">
        <f>C182/C186</f>
        <v>0.24561403508771928</v>
      </c>
      <c r="D189" s="19">
        <f>D182/D186</f>
        <v>0.30612244897959184</v>
      </c>
      <c r="E189" s="19">
        <f>E182/E186</f>
        <v>0.29604519774011301</v>
      </c>
      <c r="F189" s="14"/>
    </row>
    <row r="190" spans="1:6" x14ac:dyDescent="0.25">
      <c r="A190" s="15" t="s">
        <v>8</v>
      </c>
      <c r="B190" s="19">
        <f>B183/B186</f>
        <v>0.1388888888888889</v>
      </c>
      <c r="C190" s="19">
        <f>C183/C186</f>
        <v>5.2631578947368418E-2</v>
      </c>
      <c r="D190" s="19">
        <f>D183/D186</f>
        <v>0.27346938775510204</v>
      </c>
      <c r="E190" s="19">
        <f>E183/E186</f>
        <v>0.40451977401129946</v>
      </c>
      <c r="F190" s="14"/>
    </row>
    <row r="191" spans="1:6" x14ac:dyDescent="0.25">
      <c r="A191" s="15" t="s">
        <v>9</v>
      </c>
      <c r="B191" s="19">
        <f>B184/B186</f>
        <v>0</v>
      </c>
      <c r="C191" s="19">
        <f>C184/C186</f>
        <v>1.7543859649122806E-2</v>
      </c>
      <c r="D191" s="19">
        <f>D184/D186</f>
        <v>4.8979591836734691E-2</v>
      </c>
      <c r="E191" s="19">
        <f>E184/E186</f>
        <v>0.11412429378531073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0</v>
      </c>
      <c r="D192" s="19">
        <f>D185/D186</f>
        <v>1.2244897959183673E-2</v>
      </c>
      <c r="E192" s="19">
        <f>E185/E186</f>
        <v>1.8079096045197741E-2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D0016-E99D-424C-BB47-94F5F4438CB9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183</v>
      </c>
      <c r="C11" s="57">
        <f>B11/B16</f>
        <v>0.62372188139059315</v>
      </c>
      <c r="E11" s="56">
        <v>0</v>
      </c>
      <c r="F11" s="44">
        <v>95</v>
      </c>
      <c r="G11" s="57">
        <f>F11/F16</f>
        <v>0.47499999999999998</v>
      </c>
    </row>
    <row r="12" spans="1:7" s="54" customFormat="1" ht="15.75" x14ac:dyDescent="0.25">
      <c r="A12" s="43" t="s">
        <v>54</v>
      </c>
      <c r="B12" s="44">
        <v>0.4</v>
      </c>
      <c r="C12" s="57">
        <f>B12/B16</f>
        <v>1.3633265167007501E-3</v>
      </c>
      <c r="E12" s="43" t="s">
        <v>54</v>
      </c>
      <c r="F12" s="44">
        <v>34</v>
      </c>
      <c r="G12" s="57">
        <f>F12/F16</f>
        <v>0.17</v>
      </c>
    </row>
    <row r="13" spans="1:7" s="54" customFormat="1" ht="15.75" x14ac:dyDescent="0.25">
      <c r="A13" s="43" t="s">
        <v>55</v>
      </c>
      <c r="B13" s="44">
        <v>85</v>
      </c>
      <c r="C13" s="57">
        <f>B13/B16</f>
        <v>0.28970688479890938</v>
      </c>
      <c r="E13" s="43" t="s">
        <v>55</v>
      </c>
      <c r="F13" s="44">
        <v>49</v>
      </c>
      <c r="G13" s="57">
        <f>F13/F16</f>
        <v>0.245</v>
      </c>
    </row>
    <row r="14" spans="1:7" s="54" customFormat="1" ht="15.75" x14ac:dyDescent="0.25">
      <c r="A14" s="43" t="s">
        <v>56</v>
      </c>
      <c r="B14" s="44">
        <v>15</v>
      </c>
      <c r="C14" s="57">
        <f>B14/B16</f>
        <v>5.112474437627812E-2</v>
      </c>
      <c r="E14" s="43" t="s">
        <v>56</v>
      </c>
      <c r="F14" s="44">
        <v>15</v>
      </c>
      <c r="G14" s="57">
        <f>F14/F16</f>
        <v>7.4999999999999997E-2</v>
      </c>
    </row>
    <row r="15" spans="1:7" s="54" customFormat="1" ht="15.75" x14ac:dyDescent="0.25">
      <c r="A15" s="43" t="s">
        <v>57</v>
      </c>
      <c r="B15" s="44">
        <v>10</v>
      </c>
      <c r="C15" s="57">
        <f>B15/B16</f>
        <v>3.4083162917518749E-2</v>
      </c>
      <c r="E15" s="43" t="s">
        <v>57</v>
      </c>
      <c r="F15" s="44">
        <v>7</v>
      </c>
      <c r="G15" s="57">
        <f>F15/F16</f>
        <v>3.5000000000000003E-2</v>
      </c>
    </row>
    <row r="16" spans="1:7" ht="15.75" x14ac:dyDescent="0.25">
      <c r="A16" s="46" t="s">
        <v>11</v>
      </c>
      <c r="B16" s="58">
        <f>SUM(B11:B15)</f>
        <v>293.39999999999998</v>
      </c>
      <c r="C16" s="6"/>
      <c r="E16" s="46" t="s">
        <v>11</v>
      </c>
      <c r="F16" s="58">
        <f>SUM(F11:F15)</f>
        <v>200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0</v>
      </c>
      <c r="C25" s="57">
        <f>B25/B30</f>
        <v>0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0</v>
      </c>
      <c r="C27" s="57">
        <f>B27/B30</f>
        <v>0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1</v>
      </c>
      <c r="C29" s="57">
        <f>B29/B30</f>
        <v>1</v>
      </c>
      <c r="E29" s="43" t="s">
        <v>57</v>
      </c>
      <c r="F29" s="44">
        <v>1</v>
      </c>
      <c r="G29" s="57">
        <f>F29/F30</f>
        <v>1</v>
      </c>
    </row>
    <row r="30" spans="1:7" s="54" customFormat="1" ht="15.75" x14ac:dyDescent="0.25">
      <c r="A30" s="46" t="s">
        <v>11</v>
      </c>
      <c r="B30" s="52">
        <f>SUM(B25:B29)</f>
        <v>1</v>
      </c>
      <c r="C30" s="53"/>
      <c r="E30" s="46" t="s">
        <v>11</v>
      </c>
      <c r="F30" s="52">
        <f>SUM(F25:F29)</f>
        <v>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17</v>
      </c>
      <c r="C35" s="57">
        <f>B35/B40</f>
        <v>0.32075471698113206</v>
      </c>
      <c r="E35" s="56">
        <v>0</v>
      </c>
      <c r="F35" s="44">
        <v>4</v>
      </c>
      <c r="G35" s="57">
        <f>F35/F40</f>
        <v>0.125</v>
      </c>
    </row>
    <row r="36" spans="1:7" ht="15.75" x14ac:dyDescent="0.25">
      <c r="A36" s="43" t="s">
        <v>61</v>
      </c>
      <c r="B36" s="44">
        <v>3</v>
      </c>
      <c r="C36" s="57">
        <f>B36/B40</f>
        <v>5.6603773584905662E-2</v>
      </c>
      <c r="E36" s="43" t="s">
        <v>61</v>
      </c>
      <c r="F36" s="44">
        <v>3</v>
      </c>
      <c r="G36" s="57">
        <f>F36/F40</f>
        <v>9.375E-2</v>
      </c>
    </row>
    <row r="37" spans="1:7" ht="15.75" x14ac:dyDescent="0.25">
      <c r="A37" s="43" t="s">
        <v>55</v>
      </c>
      <c r="B37" s="44">
        <v>21</v>
      </c>
      <c r="C37" s="57">
        <f>B37/B40</f>
        <v>0.39622641509433965</v>
      </c>
      <c r="E37" s="43" t="s">
        <v>55</v>
      </c>
      <c r="F37" s="44">
        <v>15</v>
      </c>
      <c r="G37" s="57">
        <f>F37/F40</f>
        <v>0.46875</v>
      </c>
    </row>
    <row r="38" spans="1:7" ht="15.75" x14ac:dyDescent="0.25">
      <c r="A38" s="43" t="s">
        <v>56</v>
      </c>
      <c r="B38" s="44">
        <v>5</v>
      </c>
      <c r="C38" s="57">
        <f>B38/B40</f>
        <v>9.4339622641509441E-2</v>
      </c>
      <c r="E38" s="43" t="s">
        <v>56</v>
      </c>
      <c r="F38" s="44">
        <v>5</v>
      </c>
      <c r="G38" s="57">
        <f>F38/F40</f>
        <v>0.15625</v>
      </c>
    </row>
    <row r="39" spans="1:7" ht="15.75" x14ac:dyDescent="0.25">
      <c r="A39" s="43" t="s">
        <v>57</v>
      </c>
      <c r="B39" s="44">
        <v>7</v>
      </c>
      <c r="C39" s="57">
        <f>B39/B40</f>
        <v>0.13207547169811321</v>
      </c>
      <c r="E39" s="43" t="s">
        <v>57</v>
      </c>
      <c r="F39" s="44">
        <v>5</v>
      </c>
      <c r="G39" s="57">
        <f>F39/F40</f>
        <v>0.15625</v>
      </c>
    </row>
    <row r="40" spans="1:7" ht="15.75" x14ac:dyDescent="0.25">
      <c r="A40" s="46" t="s">
        <v>11</v>
      </c>
      <c r="B40" s="52">
        <f>SUM(B35:B39)</f>
        <v>53</v>
      </c>
      <c r="C40" s="53"/>
      <c r="E40" s="46" t="s">
        <v>11</v>
      </c>
      <c r="F40" s="52">
        <f>SUM(F35:F39)</f>
        <v>32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119</v>
      </c>
      <c r="C45" s="57">
        <f>B45/B50</f>
        <v>0.57211538461538458</v>
      </c>
      <c r="E45" s="56">
        <v>0</v>
      </c>
      <c r="F45" s="44">
        <v>55</v>
      </c>
      <c r="G45" s="57">
        <f>F45/F50</f>
        <v>0.47826086956521741</v>
      </c>
    </row>
    <row r="46" spans="1:7" ht="15.75" x14ac:dyDescent="0.25">
      <c r="A46" s="43" t="s">
        <v>61</v>
      </c>
      <c r="B46" s="44">
        <v>20</v>
      </c>
      <c r="C46" s="57">
        <f>B46/B50</f>
        <v>9.6153846153846159E-2</v>
      </c>
      <c r="E46" s="43" t="s">
        <v>61</v>
      </c>
      <c r="F46" s="44">
        <v>20</v>
      </c>
      <c r="G46" s="57">
        <f>F46/F50</f>
        <v>0.17391304347826086</v>
      </c>
    </row>
    <row r="47" spans="1:7" ht="15.75" x14ac:dyDescent="0.25">
      <c r="A47" s="43" t="s">
        <v>55</v>
      </c>
      <c r="B47" s="44">
        <v>57</v>
      </c>
      <c r="C47" s="57">
        <f>B47/B50</f>
        <v>0.27403846153846156</v>
      </c>
      <c r="E47" s="43" t="s">
        <v>55</v>
      </c>
      <c r="F47" s="44">
        <v>29</v>
      </c>
      <c r="G47" s="57">
        <f>F47/F50</f>
        <v>0.25217391304347825</v>
      </c>
    </row>
    <row r="48" spans="1:7" ht="15.75" x14ac:dyDescent="0.25">
      <c r="A48" s="43" t="s">
        <v>56</v>
      </c>
      <c r="B48" s="44">
        <v>10</v>
      </c>
      <c r="C48" s="57">
        <f>B48/B50</f>
        <v>4.807692307692308E-2</v>
      </c>
      <c r="E48" s="43" t="s">
        <v>56</v>
      </c>
      <c r="F48" s="44">
        <v>10</v>
      </c>
      <c r="G48" s="57">
        <f>F48/F50</f>
        <v>8.6956521739130432E-2</v>
      </c>
    </row>
    <row r="49" spans="1:7" ht="15.75" x14ac:dyDescent="0.25">
      <c r="A49" s="43" t="s">
        <v>57</v>
      </c>
      <c r="B49" s="44">
        <v>2</v>
      </c>
      <c r="C49" s="57">
        <f>B49/B50</f>
        <v>9.6153846153846159E-3</v>
      </c>
      <c r="E49" s="43" t="s">
        <v>57</v>
      </c>
      <c r="F49" s="44">
        <v>1</v>
      </c>
      <c r="G49" s="57">
        <f>F49/F50</f>
        <v>8.6956521739130436E-3</v>
      </c>
    </row>
    <row r="50" spans="1:7" ht="15.75" x14ac:dyDescent="0.25">
      <c r="A50" s="46" t="s">
        <v>11</v>
      </c>
      <c r="B50" s="52">
        <f>SUM(B45:B49)</f>
        <v>208</v>
      </c>
      <c r="C50" s="53"/>
      <c r="E50" s="46" t="s">
        <v>11</v>
      </c>
      <c r="F50" s="52">
        <f>SUM(F45:F49)</f>
        <v>115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47</v>
      </c>
      <c r="C55" s="57">
        <f>B55/B60</f>
        <v>0.72307692307692306</v>
      </c>
      <c r="E55" s="56">
        <v>0</v>
      </c>
      <c r="F55" s="44">
        <v>36</v>
      </c>
      <c r="G55" s="57">
        <f>F55/F60</f>
        <v>0.69230769230769229</v>
      </c>
    </row>
    <row r="56" spans="1:7" ht="15.75" x14ac:dyDescent="0.25">
      <c r="A56" s="43" t="s">
        <v>61</v>
      </c>
      <c r="B56" s="44">
        <v>11</v>
      </c>
      <c r="C56" s="57">
        <f>B56/B60</f>
        <v>0.16923076923076924</v>
      </c>
      <c r="E56" s="43" t="s">
        <v>61</v>
      </c>
      <c r="F56" s="44">
        <v>11</v>
      </c>
      <c r="G56" s="57">
        <f>F56/F60</f>
        <v>0.21153846153846154</v>
      </c>
    </row>
    <row r="57" spans="1:7" ht="15.75" x14ac:dyDescent="0.25">
      <c r="A57" s="43" t="s">
        <v>55</v>
      </c>
      <c r="B57" s="44">
        <v>7</v>
      </c>
      <c r="C57" s="57">
        <f>B57/B60</f>
        <v>0.1076923076923077</v>
      </c>
      <c r="E57" s="43" t="s">
        <v>55</v>
      </c>
      <c r="F57" s="44">
        <v>5</v>
      </c>
      <c r="G57" s="57">
        <f>F57/F60</f>
        <v>9.6153846153846159E-2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65</v>
      </c>
      <c r="C60" s="53"/>
      <c r="E60" s="46" t="s">
        <v>11</v>
      </c>
      <c r="F60" s="52">
        <f>SUM(F55:F59)</f>
        <v>52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493AA-A40B-4834-BFA9-CEB072C4CE04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51282</v>
      </c>
      <c r="C4" s="67">
        <v>133554</v>
      </c>
      <c r="D4" s="67">
        <f>C4-B4</f>
        <v>82272</v>
      </c>
    </row>
    <row r="5" spans="1:17" x14ac:dyDescent="0.25">
      <c r="A5" s="68" t="s">
        <v>70</v>
      </c>
      <c r="B5" s="69">
        <v>383</v>
      </c>
      <c r="C5" s="69">
        <v>808</v>
      </c>
      <c r="D5" s="69">
        <f t="shared" ref="D5:D27" si="0">C5-B5</f>
        <v>425</v>
      </c>
    </row>
    <row r="6" spans="1:17" x14ac:dyDescent="0.25">
      <c r="A6" s="66" t="s">
        <v>71</v>
      </c>
      <c r="B6" s="67">
        <v>785</v>
      </c>
      <c r="C6" s="67">
        <v>2199</v>
      </c>
      <c r="D6" s="67">
        <f t="shared" si="0"/>
        <v>1414</v>
      </c>
    </row>
    <row r="7" spans="1:17" x14ac:dyDescent="0.25">
      <c r="A7" s="66" t="s">
        <v>72</v>
      </c>
      <c r="B7" s="67">
        <v>5594</v>
      </c>
      <c r="C7" s="67">
        <v>16441</v>
      </c>
      <c r="D7" s="67">
        <f t="shared" si="0"/>
        <v>10847</v>
      </c>
    </row>
    <row r="8" spans="1:17" x14ac:dyDescent="0.25">
      <c r="A8" s="66" t="s">
        <v>97</v>
      </c>
      <c r="B8" s="67">
        <v>7880</v>
      </c>
      <c r="C8" s="67">
        <v>23310</v>
      </c>
      <c r="D8" s="67">
        <f t="shared" si="0"/>
        <v>15430</v>
      </c>
    </row>
    <row r="9" spans="1:17" x14ac:dyDescent="0.25">
      <c r="A9" s="66" t="s">
        <v>73</v>
      </c>
      <c r="B9" s="67">
        <v>2791</v>
      </c>
      <c r="C9" s="67">
        <v>8928</v>
      </c>
      <c r="D9" s="67">
        <f t="shared" si="0"/>
        <v>6137</v>
      </c>
    </row>
    <row r="10" spans="1:17" x14ac:dyDescent="0.25">
      <c r="A10" s="66" t="s">
        <v>74</v>
      </c>
      <c r="B10" s="67">
        <v>323</v>
      </c>
      <c r="C10" s="67">
        <v>1536</v>
      </c>
      <c r="D10" s="67">
        <f t="shared" si="0"/>
        <v>1213</v>
      </c>
    </row>
    <row r="11" spans="1:17" x14ac:dyDescent="0.25">
      <c r="A11" s="70" t="s">
        <v>75</v>
      </c>
      <c r="B11" s="71">
        <v>33526</v>
      </c>
      <c r="C11" s="71">
        <v>80255</v>
      </c>
      <c r="D11" s="71">
        <f t="shared" si="0"/>
        <v>46729</v>
      </c>
    </row>
    <row r="12" spans="1:17" x14ac:dyDescent="0.25">
      <c r="A12" s="66" t="s">
        <v>76</v>
      </c>
      <c r="B12" s="67">
        <v>25441</v>
      </c>
      <c r="C12" s="67">
        <v>66501</v>
      </c>
      <c r="D12" s="67">
        <f t="shared" si="0"/>
        <v>41060</v>
      </c>
    </row>
    <row r="13" spans="1:17" x14ac:dyDescent="0.25">
      <c r="A13" s="66" t="s">
        <v>77</v>
      </c>
      <c r="B13" s="67">
        <v>25841</v>
      </c>
      <c r="C13" s="67">
        <v>66976</v>
      </c>
      <c r="D13" s="67">
        <f t="shared" si="0"/>
        <v>41135</v>
      </c>
    </row>
    <row r="14" spans="1:17" x14ac:dyDescent="0.25">
      <c r="A14" s="66" t="s">
        <v>83</v>
      </c>
      <c r="B14" s="67"/>
      <c r="C14" s="67">
        <v>23760</v>
      </c>
      <c r="D14" s="67"/>
    </row>
    <row r="15" spans="1:17" x14ac:dyDescent="0.25">
      <c r="A15" s="70" t="s">
        <v>84</v>
      </c>
      <c r="B15" s="67"/>
      <c r="C15" s="67">
        <v>12183</v>
      </c>
      <c r="D15" s="67"/>
    </row>
    <row r="16" spans="1:17" x14ac:dyDescent="0.25">
      <c r="A16" s="68" t="s">
        <v>85</v>
      </c>
      <c r="B16" s="69">
        <v>49927</v>
      </c>
      <c r="C16" s="69">
        <v>131577</v>
      </c>
      <c r="D16" s="69">
        <f t="shared" si="0"/>
        <v>81650</v>
      </c>
    </row>
    <row r="17" spans="1:6" x14ac:dyDescent="0.25">
      <c r="A17" s="66" t="s">
        <v>86</v>
      </c>
      <c r="B17" s="67">
        <v>69</v>
      </c>
      <c r="C17" s="67">
        <v>123</v>
      </c>
      <c r="D17" s="67">
        <f t="shared" si="0"/>
        <v>54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1286</v>
      </c>
      <c r="C19" s="71">
        <v>1854</v>
      </c>
      <c r="D19" s="71">
        <f t="shared" si="0"/>
        <v>568</v>
      </c>
    </row>
    <row r="20" spans="1:6" x14ac:dyDescent="0.25">
      <c r="A20" s="66" t="s">
        <v>41</v>
      </c>
      <c r="B20" s="67">
        <v>17026</v>
      </c>
      <c r="C20" s="67">
        <v>50353</v>
      </c>
      <c r="D20" s="67">
        <f t="shared" si="0"/>
        <v>33327</v>
      </c>
    </row>
    <row r="21" spans="1:6" x14ac:dyDescent="0.25">
      <c r="A21" s="66" t="s">
        <v>42</v>
      </c>
      <c r="B21" s="67">
        <v>4982</v>
      </c>
      <c r="C21" s="67">
        <v>13883</v>
      </c>
      <c r="D21" s="67">
        <f t="shared" si="0"/>
        <v>8901</v>
      </c>
    </row>
    <row r="22" spans="1:6" x14ac:dyDescent="0.25">
      <c r="A22" s="66" t="s">
        <v>43</v>
      </c>
      <c r="B22" s="67">
        <v>13791</v>
      </c>
      <c r="C22" s="67">
        <v>31925</v>
      </c>
      <c r="D22" s="67">
        <f t="shared" si="0"/>
        <v>18134</v>
      </c>
    </row>
    <row r="23" spans="1:6" x14ac:dyDescent="0.25">
      <c r="A23" s="66" t="s">
        <v>44</v>
      </c>
      <c r="B23" s="67">
        <v>15483</v>
      </c>
      <c r="C23" s="67">
        <v>37393</v>
      </c>
      <c r="D23" s="67">
        <f t="shared" si="0"/>
        <v>21910</v>
      </c>
    </row>
    <row r="24" spans="1:6" x14ac:dyDescent="0.25">
      <c r="A24" s="68" t="s">
        <v>78</v>
      </c>
      <c r="B24" s="69">
        <v>15969</v>
      </c>
      <c r="C24" s="69">
        <v>46013</v>
      </c>
      <c r="D24" s="69">
        <f t="shared" si="0"/>
        <v>30044</v>
      </c>
    </row>
    <row r="25" spans="1:6" x14ac:dyDescent="0.25">
      <c r="A25" s="66" t="s">
        <v>79</v>
      </c>
      <c r="B25" s="67">
        <v>10705</v>
      </c>
      <c r="C25" s="67">
        <v>28048</v>
      </c>
      <c r="D25" s="67">
        <f t="shared" si="0"/>
        <v>17343</v>
      </c>
    </row>
    <row r="26" spans="1:6" x14ac:dyDescent="0.25">
      <c r="A26" s="66" t="s">
        <v>80</v>
      </c>
      <c r="B26" s="67">
        <v>24570</v>
      </c>
      <c r="C26" s="67">
        <v>58448</v>
      </c>
      <c r="D26" s="67">
        <f t="shared" si="0"/>
        <v>33878</v>
      </c>
    </row>
    <row r="27" spans="1:6" x14ac:dyDescent="0.25">
      <c r="A27" s="70" t="s">
        <v>81</v>
      </c>
      <c r="B27" s="71">
        <v>38</v>
      </c>
      <c r="C27" s="71">
        <v>1045</v>
      </c>
      <c r="D27" s="71">
        <f t="shared" si="0"/>
        <v>1007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0.1028072</v>
      </c>
      <c r="C31" s="74">
        <v>0.26722180000000001</v>
      </c>
      <c r="D31" s="74">
        <f>C31-B31</f>
        <v>0.16441460000000002</v>
      </c>
      <c r="E31" s="74"/>
      <c r="F31" s="74"/>
    </row>
    <row r="32" spans="1:6" x14ac:dyDescent="0.25">
      <c r="A32" s="75" t="s">
        <v>70</v>
      </c>
      <c r="B32" s="76">
        <v>0.2134894</v>
      </c>
      <c r="C32" s="76">
        <v>0.4841222</v>
      </c>
      <c r="D32" s="76">
        <f t="shared" ref="D32:D54" si="1">C32-B32</f>
        <v>0.27063280000000001</v>
      </c>
      <c r="E32" s="74"/>
      <c r="F32" s="74"/>
    </row>
    <row r="33" spans="1:6" x14ac:dyDescent="0.25">
      <c r="A33" s="64" t="s">
        <v>71</v>
      </c>
      <c r="B33" s="74">
        <v>6.2759800000000004E-2</v>
      </c>
      <c r="C33" s="74">
        <v>0.17769699999999999</v>
      </c>
      <c r="D33" s="74">
        <f t="shared" si="1"/>
        <v>0.11493719999999999</v>
      </c>
      <c r="E33" s="74"/>
      <c r="F33" s="74"/>
    </row>
    <row r="34" spans="1:6" x14ac:dyDescent="0.25">
      <c r="A34" s="64" t="s">
        <v>72</v>
      </c>
      <c r="B34" s="74">
        <v>0.1838197</v>
      </c>
      <c r="C34" s="74">
        <v>0.50103620000000004</v>
      </c>
      <c r="D34" s="74">
        <f t="shared" si="1"/>
        <v>0.31721650000000001</v>
      </c>
      <c r="E34" s="74"/>
      <c r="F34" s="74"/>
    </row>
    <row r="35" spans="1:6" x14ac:dyDescent="0.25">
      <c r="A35" s="64" t="s">
        <v>97</v>
      </c>
      <c r="B35" s="74">
        <v>0.14641670000000001</v>
      </c>
      <c r="C35" s="74">
        <v>0.38755050000000002</v>
      </c>
      <c r="D35" s="74">
        <f t="shared" si="1"/>
        <v>0.24113380000000001</v>
      </c>
      <c r="E35" s="74"/>
      <c r="F35" s="74"/>
    </row>
    <row r="36" spans="1:6" x14ac:dyDescent="0.25">
      <c r="A36" s="64" t="s">
        <v>73</v>
      </c>
      <c r="B36" s="74">
        <v>0.14061870000000001</v>
      </c>
      <c r="C36" s="74">
        <v>0.3804167</v>
      </c>
      <c r="D36" s="74">
        <f t="shared" si="1"/>
        <v>0.23979799999999998</v>
      </c>
      <c r="E36" s="74"/>
      <c r="F36" s="74"/>
    </row>
    <row r="37" spans="1:6" x14ac:dyDescent="0.25">
      <c r="A37" s="64" t="s">
        <v>74</v>
      </c>
      <c r="B37" s="74">
        <v>0.2403274</v>
      </c>
      <c r="C37" s="74">
        <v>0.65139950000000002</v>
      </c>
      <c r="D37" s="74">
        <f t="shared" si="1"/>
        <v>0.41107210000000005</v>
      </c>
      <c r="E37" s="74"/>
      <c r="F37" s="74"/>
    </row>
    <row r="38" spans="1:6" x14ac:dyDescent="0.25">
      <c r="A38" s="77" t="s">
        <v>75</v>
      </c>
      <c r="B38" s="78">
        <v>8.8442300000000001E-2</v>
      </c>
      <c r="C38" s="78">
        <v>0.2187405</v>
      </c>
      <c r="D38" s="78">
        <f t="shared" si="1"/>
        <v>0.1302982</v>
      </c>
      <c r="E38" s="74"/>
      <c r="F38" s="74"/>
    </row>
    <row r="39" spans="1:6" x14ac:dyDescent="0.25">
      <c r="A39" s="64" t="s">
        <v>76</v>
      </c>
      <c r="B39" s="74">
        <v>9.9053500000000003E-2</v>
      </c>
      <c r="C39" s="74">
        <v>0.25847609999999999</v>
      </c>
      <c r="D39" s="74">
        <f t="shared" si="1"/>
        <v>0.15942259999999997</v>
      </c>
      <c r="E39" s="74"/>
      <c r="F39" s="74"/>
    </row>
    <row r="40" spans="1:6" x14ac:dyDescent="0.25">
      <c r="A40" s="64" t="s">
        <v>77</v>
      </c>
      <c r="B40" s="74">
        <v>0.1067916</v>
      </c>
      <c r="C40" s="74">
        <v>0.2762501</v>
      </c>
      <c r="D40" s="74">
        <f t="shared" si="1"/>
        <v>0.16945850000000001</v>
      </c>
      <c r="E40" s="74"/>
      <c r="F40" s="74"/>
    </row>
    <row r="41" spans="1:6" x14ac:dyDescent="0.25">
      <c r="A41" s="66" t="s">
        <v>83</v>
      </c>
      <c r="B41" s="74"/>
      <c r="C41" s="74">
        <v>0.376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0.38500000000000001</v>
      </c>
      <c r="D42" s="74"/>
      <c r="E42" s="74"/>
      <c r="F42" s="74"/>
    </row>
    <row r="43" spans="1:6" x14ac:dyDescent="0.25">
      <c r="A43" s="68" t="s">
        <v>85</v>
      </c>
      <c r="B43" s="76">
        <v>0.10056320000000001</v>
      </c>
      <c r="C43" s="76">
        <v>0.26428249999999998</v>
      </c>
      <c r="D43" s="76">
        <f t="shared" si="1"/>
        <v>0.16371929999999996</v>
      </c>
      <c r="E43" s="74"/>
      <c r="F43" s="74"/>
    </row>
    <row r="44" spans="1:6" x14ac:dyDescent="0.25">
      <c r="A44" s="66" t="s">
        <v>86</v>
      </c>
      <c r="B44" s="74">
        <v>0.2395833</v>
      </c>
      <c r="C44" s="74">
        <v>0.85416669999999995</v>
      </c>
      <c r="D44" s="74">
        <f t="shared" si="1"/>
        <v>0.61458339999999989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0.62579079999999998</v>
      </c>
      <c r="C46" s="78">
        <v>1</v>
      </c>
      <c r="D46" s="78">
        <f t="shared" si="1"/>
        <v>0.37420920000000002</v>
      </c>
      <c r="E46" s="74"/>
      <c r="F46" s="74"/>
    </row>
    <row r="47" spans="1:6" x14ac:dyDescent="0.25">
      <c r="A47" s="64" t="s">
        <v>41</v>
      </c>
      <c r="B47" s="74">
        <v>0.12455919999999999</v>
      </c>
      <c r="C47" s="74">
        <v>0.38104640000000001</v>
      </c>
      <c r="D47" s="74">
        <f t="shared" si="1"/>
        <v>0.25648720000000003</v>
      </c>
      <c r="E47" s="74"/>
      <c r="F47" s="74"/>
    </row>
    <row r="48" spans="1:6" x14ac:dyDescent="0.25">
      <c r="A48" s="64" t="s">
        <v>42</v>
      </c>
      <c r="B48" s="74">
        <v>7.4452699999999997E-2</v>
      </c>
      <c r="C48" s="74">
        <v>0.2116731</v>
      </c>
      <c r="D48" s="74">
        <f t="shared" si="1"/>
        <v>0.13722040000000002</v>
      </c>
      <c r="E48" s="74"/>
      <c r="F48" s="74"/>
    </row>
    <row r="49" spans="1:6" x14ac:dyDescent="0.25">
      <c r="A49" s="64" t="s">
        <v>43</v>
      </c>
      <c r="B49" s="74">
        <v>0.1116707</v>
      </c>
      <c r="C49" s="74">
        <v>0.2623858</v>
      </c>
      <c r="D49" s="74">
        <f t="shared" si="1"/>
        <v>0.15071509999999999</v>
      </c>
      <c r="E49" s="74"/>
      <c r="F49" s="74"/>
    </row>
    <row r="50" spans="1:6" x14ac:dyDescent="0.25">
      <c r="A50" s="64" t="s">
        <v>44</v>
      </c>
      <c r="B50" s="74">
        <v>9.0166800000000005E-2</v>
      </c>
      <c r="C50" s="74">
        <v>0.2072967</v>
      </c>
      <c r="D50" s="74">
        <f t="shared" si="1"/>
        <v>0.1171299</v>
      </c>
      <c r="E50" s="74"/>
      <c r="F50" s="74"/>
    </row>
    <row r="51" spans="1:6" x14ac:dyDescent="0.25">
      <c r="A51" s="75" t="s">
        <v>78</v>
      </c>
      <c r="B51" s="76">
        <v>6.7199099999999998E-2</v>
      </c>
      <c r="C51" s="76">
        <v>0.19925860000000001</v>
      </c>
      <c r="D51" s="76">
        <f t="shared" si="1"/>
        <v>0.1320595</v>
      </c>
      <c r="E51" s="74"/>
      <c r="F51" s="74"/>
    </row>
    <row r="52" spans="1:6" x14ac:dyDescent="0.25">
      <c r="A52" s="64" t="s">
        <v>79</v>
      </c>
      <c r="B52" s="74">
        <v>0.1038816</v>
      </c>
      <c r="C52" s="74">
        <v>0.27674389999999999</v>
      </c>
      <c r="D52" s="74">
        <f t="shared" si="1"/>
        <v>0.17286229999999997</v>
      </c>
      <c r="E52" s="74"/>
      <c r="F52" s="74"/>
    </row>
    <row r="53" spans="1:6" x14ac:dyDescent="0.25">
      <c r="A53" s="64" t="s">
        <v>80</v>
      </c>
      <c r="B53" s="74">
        <v>0.1558417</v>
      </c>
      <c r="C53" s="74">
        <v>0.35449239999999999</v>
      </c>
      <c r="D53" s="74">
        <f t="shared" si="1"/>
        <v>0.19865069999999999</v>
      </c>
      <c r="E53" s="74"/>
      <c r="F53" s="74"/>
    </row>
    <row r="54" spans="1:6" x14ac:dyDescent="0.25">
      <c r="A54" s="77" t="s">
        <v>81</v>
      </c>
      <c r="B54" s="78">
        <v>8.0851099999999995E-2</v>
      </c>
      <c r="C54" s="78">
        <v>0.39613340000000002</v>
      </c>
      <c r="D54" s="78">
        <f t="shared" si="1"/>
        <v>0.31528230000000002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72DF-3815-AE44-9723-F45AE26D1827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EAA24808-D144-0D4E-8987-64B64ADC818C}"/>
    <hyperlink ref="A6" r:id="rId2" xr:uid="{C4410AB2-5957-704D-AE00-549E74E257DB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2024-01-18T20:00:41Z</dcterms:modified>
  <cp:category/>
  <cp:contentStatus/>
</cp:coreProperties>
</file>