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48CEA04-F6C1-4918-8B8F-25F1B4A9768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C56" i="3"/>
  <c r="F50" i="3"/>
  <c r="G48" i="3" s="1"/>
  <c r="B50" i="3"/>
  <c r="C48" i="3" s="1"/>
  <c r="F40" i="3"/>
  <c r="G38" i="3" s="1"/>
  <c r="B40" i="3"/>
  <c r="C38" i="3" s="1"/>
  <c r="F30" i="3"/>
  <c r="G28" i="3" s="1"/>
  <c r="B30" i="3"/>
  <c r="C28" i="3" s="1"/>
  <c r="F16" i="3"/>
  <c r="G14" i="3" s="1"/>
  <c r="B16" i="3"/>
  <c r="C14" i="3" s="1"/>
  <c r="E186" i="2"/>
  <c r="E189" i="2" s="1"/>
  <c r="E192" i="2"/>
  <c r="D186" i="2"/>
  <c r="D189" i="2" s="1"/>
  <c r="D192" i="2"/>
  <c r="C186" i="2"/>
  <c r="C192" i="2" s="1"/>
  <c r="B186" i="2"/>
  <c r="B192" i="2" s="1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7" i="2" s="1"/>
  <c r="D179" i="2"/>
  <c r="C173" i="2"/>
  <c r="C178" i="2" s="1"/>
  <c r="C179" i="2"/>
  <c r="B173" i="2"/>
  <c r="B178" i="2" s="1"/>
  <c r="B179" i="2"/>
  <c r="E178" i="2"/>
  <c r="D178" i="2"/>
  <c r="E177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D164" i="2"/>
  <c r="C158" i="2"/>
  <c r="C164" i="2" s="1"/>
  <c r="B158" i="2"/>
  <c r="B164" i="2" s="1"/>
  <c r="C163" i="2"/>
  <c r="B163" i="2"/>
  <c r="E162" i="2"/>
  <c r="C162" i="2"/>
  <c r="B162" i="2"/>
  <c r="C161" i="2"/>
  <c r="C160" i="2"/>
  <c r="B160" i="2"/>
  <c r="F153" i="2"/>
  <c r="F158" i="2" s="1"/>
  <c r="F154" i="2"/>
  <c r="F155" i="2"/>
  <c r="F156" i="2"/>
  <c r="F157" i="2"/>
  <c r="E130" i="2"/>
  <c r="E136" i="2"/>
  <c r="D130" i="2"/>
  <c r="D136" i="2"/>
  <c r="C130" i="2"/>
  <c r="C135" i="2" s="1"/>
  <c r="C136" i="2"/>
  <c r="B130" i="2"/>
  <c r="B135" i="2" s="1"/>
  <c r="B136" i="2"/>
  <c r="E135" i="2"/>
  <c r="D135" i="2"/>
  <c r="E134" i="2"/>
  <c r="D134" i="2"/>
  <c r="E133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D108" i="2"/>
  <c r="C102" i="2"/>
  <c r="C108" i="2" s="1"/>
  <c r="B102" i="2"/>
  <c r="B108" i="2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9" i="2"/>
  <c r="C73" i="2"/>
  <c r="C78" i="2" s="1"/>
  <c r="C79" i="2"/>
  <c r="B73" i="2"/>
  <c r="B78" i="2" s="1"/>
  <c r="B79" i="2"/>
  <c r="E78" i="2"/>
  <c r="D78" i="2"/>
  <c r="E77" i="2"/>
  <c r="D77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D32" i="2" s="1"/>
  <c r="C36" i="2"/>
  <c r="D36" i="2" s="1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49" i="2" s="1"/>
  <c r="D151" i="2"/>
  <c r="C145" i="2"/>
  <c r="C149" i="2" s="1"/>
  <c r="C151" i="2"/>
  <c r="B145" i="2"/>
  <c r="B150" i="2" s="1"/>
  <c r="B151" i="2"/>
  <c r="E150" i="2"/>
  <c r="D150" i="2"/>
  <c r="C150" i="2"/>
  <c r="E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59" i="2"/>
  <c r="F60" i="2"/>
  <c r="C15" i="3" l="1"/>
  <c r="C29" i="3"/>
  <c r="C39" i="3"/>
  <c r="C49" i="3"/>
  <c r="C59" i="3"/>
  <c r="G15" i="3"/>
  <c r="G29" i="3"/>
  <c r="G39" i="3"/>
  <c r="G49" i="3"/>
  <c r="G59" i="3"/>
  <c r="C11" i="3"/>
  <c r="C25" i="3"/>
  <c r="C35" i="3"/>
  <c r="C45" i="3"/>
  <c r="C55" i="3"/>
  <c r="G11" i="3"/>
  <c r="G25" i="3"/>
  <c r="G35" i="3"/>
  <c r="G45" i="3"/>
  <c r="G55" i="3"/>
  <c r="G56" i="3"/>
  <c r="C26" i="3"/>
  <c r="C36" i="3"/>
  <c r="G12" i="3"/>
  <c r="G46" i="3"/>
  <c r="C13" i="3"/>
  <c r="C27" i="3"/>
  <c r="C37" i="3"/>
  <c r="C47" i="3"/>
  <c r="C57" i="3"/>
  <c r="C12" i="3"/>
  <c r="C46" i="3"/>
  <c r="G26" i="3"/>
  <c r="G36" i="3"/>
  <c r="G13" i="3"/>
  <c r="G27" i="3"/>
  <c r="G37" i="3"/>
  <c r="G47" i="3"/>
  <c r="G57" i="3"/>
  <c r="D92" i="2"/>
  <c r="D123" i="2"/>
  <c r="E93" i="2"/>
  <c r="C121" i="2"/>
  <c r="B77" i="2"/>
  <c r="D104" i="2"/>
  <c r="D107" i="2"/>
  <c r="B134" i="2"/>
  <c r="D160" i="2"/>
  <c r="D163" i="2"/>
  <c r="B177" i="2"/>
  <c r="D188" i="2"/>
  <c r="D191" i="2"/>
  <c r="C33" i="2"/>
  <c r="D33" i="2" s="1"/>
  <c r="D162" i="2"/>
  <c r="D190" i="2"/>
  <c r="D120" i="2"/>
  <c r="C64" i="2"/>
  <c r="B94" i="2"/>
  <c r="D121" i="2"/>
  <c r="B149" i="2"/>
  <c r="C77" i="2"/>
  <c r="E104" i="2"/>
  <c r="E107" i="2"/>
  <c r="C134" i="2"/>
  <c r="E160" i="2"/>
  <c r="E163" i="2"/>
  <c r="C177" i="2"/>
  <c r="E188" i="2"/>
  <c r="E191" i="2"/>
  <c r="C66" i="2"/>
  <c r="D90" i="2"/>
  <c r="D20" i="2"/>
  <c r="C35" i="2"/>
  <c r="D35" i="2" s="1"/>
  <c r="B161" i="2"/>
  <c r="C120" i="2"/>
  <c r="D106" i="2"/>
  <c r="E90" i="2"/>
  <c r="B119" i="2"/>
  <c r="C123" i="2"/>
  <c r="B121" i="2"/>
  <c r="C34" i="2"/>
  <c r="D34" i="2" s="1"/>
  <c r="B64" i="2"/>
  <c r="D91" i="2"/>
  <c r="B65" i="2"/>
  <c r="C119" i="2"/>
  <c r="B75" i="2"/>
  <c r="B132" i="2"/>
  <c r="B175" i="2"/>
  <c r="D93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<sst xmlns="http://schemas.openxmlformats.org/spreadsheetml/2006/main" count="399" uniqueCount="98">
  <si>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Florida</t>
  </si>
  <si>
    <t>Chronic Absence Levels Across Florida Schools SY 17-18 Compared to SY 21-22</t>
  </si>
  <si>
    <t>Chronic Absence Levels Across Florida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</si>
  <si>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</si>
  <si>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</si>
  <si>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</si>
  <si>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</si>
  <si>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</si>
  <si>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</si>
  <si>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</si>
  <si>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</si>
  <si>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</si>
  <si>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</si>
  <si>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</si>
  <si>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</si>
  <si>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</si>
  <si>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</si>
  <si>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Florida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</si>
  <si>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</si>
  <si>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</si>
  <si>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</si>
  <si>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</si>
  <si>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</si>
  <si>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</si>
  <si>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</si>
  <si>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</si>
  <si>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</si>
  <si>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Florida Schools by Grades Served </t>
  </si>
  <si>
    <t>SY 17-18  Chronic Absence Levels Across Florida Schools by School Type</t>
  </si>
  <si>
    <t>Regular</t>
  </si>
  <si>
    <t>Special Ed</t>
  </si>
  <si>
    <t>Vocational</t>
  </si>
  <si>
    <t>Alternative</t>
  </si>
  <si>
    <t>SY 21-22  Chronic Absence Levels Across Florida Schools by School Type</t>
  </si>
  <si>
    <t xml:space="preserve">SY 17-18 Chronic Absence Levels Across Florida Schools by Concentration of Poverty </t>
  </si>
  <si>
    <t>&gt;=75%</t>
  </si>
  <si>
    <t>50-74%</t>
  </si>
  <si>
    <t>25-49%</t>
  </si>
  <si>
    <t>0-24%</t>
  </si>
  <si>
    <t xml:space="preserve">SY 21-22 Chronic Absence Levels Across Florida Schools by Concentration of Poverty </t>
  </si>
  <si>
    <t xml:space="preserve">SY 17-18 Chronic Absence Levels Across Florida Schools by Locale </t>
  </si>
  <si>
    <t>City</t>
  </si>
  <si>
    <t>Suburb</t>
  </si>
  <si>
    <t>Town</t>
  </si>
  <si>
    <t>Rural</t>
  </si>
  <si>
    <t xml:space="preserve">SY 21-22 Chronic Absence Levels Across Florida Schools by Locale </t>
  </si>
  <si>
    <t>SY 17-18 School Chronic Absence Levels Across Florida Schools by Non-White Student Composition</t>
  </si>
  <si>
    <t>SY 21-22 School Chronic Absence Levels by Across Florida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</si>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</sst>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0.52710706150341691</c:v>
                </c:pt>
                <c:pt idx="1">
                  <c:v>0.59036144578313254</c:v>
                </c:pt>
                <c:pt idx="2">
                  <c:v>0.75347661188369153</c:v>
                </c:pt>
                <c:pt idx="3">
                  <c:v>0.61316872427983538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0.25239179954441915</c:v>
                </c:pt>
                <c:pt idx="1">
                  <c:v>0.21858864027538727</c:v>
                </c:pt>
                <c:pt idx="2">
                  <c:v>0.12010113780025285</c:v>
                </c:pt>
                <c:pt idx="3">
                  <c:v>9.4650205761316872E-2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0.18086560364464693</c:v>
                </c:pt>
                <c:pt idx="1">
                  <c:v>0.14285714285714285</c:v>
                </c:pt>
                <c:pt idx="2">
                  <c:v>7.9646017699115043E-2</c:v>
                </c:pt>
                <c:pt idx="3">
                  <c:v>0.11522633744855967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2.9612756264236904E-2</c:v>
                </c:pt>
                <c:pt idx="1">
                  <c:v>4.1308089500860588E-2</c:v>
                </c:pt>
                <c:pt idx="2">
                  <c:v>2.5284450063211124E-2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1.0022779043280182E-2</c:v>
                </c:pt>
                <c:pt idx="1">
                  <c:v>6.8846815834767644E-3</c:v>
                </c:pt>
                <c:pt idx="2">
                  <c:v>2.1491782553729456E-2</c:v>
                </c:pt>
                <c:pt idx="3">
                  <c:v>0.13991769547325103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0.33429672447013487</c:v>
                </c:pt>
                <c:pt idx="1">
                  <c:v>0.18476658476658478</c:v>
                </c:pt>
                <c:pt idx="2">
                  <c:v>0.37313432835820898</c:v>
                </c:pt>
                <c:pt idx="3">
                  <c:v>0.30271398747390399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0.22447013487475914</c:v>
                </c:pt>
                <c:pt idx="1">
                  <c:v>0.21621621621621623</c:v>
                </c:pt>
                <c:pt idx="2">
                  <c:v>0.30348258706467662</c:v>
                </c:pt>
                <c:pt idx="3">
                  <c:v>0.28392484342379959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0.2861271676300578</c:v>
                </c:pt>
                <c:pt idx="1">
                  <c:v>0.38525798525798527</c:v>
                </c:pt>
                <c:pt idx="2">
                  <c:v>0.23383084577114427</c:v>
                </c:pt>
                <c:pt idx="3">
                  <c:v>0.29853862212943633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0.10115606936416185</c:v>
                </c:pt>
                <c:pt idx="1">
                  <c:v>0.15429975429975429</c:v>
                </c:pt>
                <c:pt idx="2">
                  <c:v>5.9701492537313432E-2</c:v>
                </c:pt>
                <c:pt idx="3">
                  <c:v>8.7682672233820466E-2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5.3949903660886318E-2</c:v>
                </c:pt>
                <c:pt idx="1">
                  <c:v>5.9459459459459463E-2</c:v>
                </c:pt>
                <c:pt idx="2">
                  <c:v>2.9850746268656716E-2</c:v>
                </c:pt>
                <c:pt idx="3">
                  <c:v>2.7139874739039668E-2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Florida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0.67592592592592593</c:v>
                </c:pt>
                <c:pt idx="1">
                  <c:v>0.63725490196078427</c:v>
                </c:pt>
                <c:pt idx="2">
                  <c:v>0.42546245919477693</c:v>
                </c:pt>
                <c:pt idx="3">
                  <c:v>0.43426294820717132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0.16975308641975309</c:v>
                </c:pt>
                <c:pt idx="1">
                  <c:v>0.2196078431372549</c:v>
                </c:pt>
                <c:pt idx="2">
                  <c:v>0.25571273122959737</c:v>
                </c:pt>
                <c:pt idx="3">
                  <c:v>0.25896414342629481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0.1111111111111111</c:v>
                </c:pt>
                <c:pt idx="1">
                  <c:v>0.10294117647058823</c:v>
                </c:pt>
                <c:pt idx="2">
                  <c:v>0.23939064200217627</c:v>
                </c:pt>
                <c:pt idx="3">
                  <c:v>0.26294820717131473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2.6543209876543211E-2</c:v>
                </c:pt>
                <c:pt idx="1">
                  <c:v>2.2549019607843137E-2</c:v>
                </c:pt>
                <c:pt idx="2">
                  <c:v>4.7878128400435253E-2</c:v>
                </c:pt>
                <c:pt idx="3">
                  <c:v>3.1872509960159362E-2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1.6666666666666666E-2</c:v>
                </c:pt>
                <c:pt idx="1">
                  <c:v>1.7647058823529412E-2</c:v>
                </c:pt>
                <c:pt idx="2">
                  <c:v>3.1556039173014146E-2</c:v>
                </c:pt>
                <c:pt idx="3">
                  <c:v>1.1952191235059761E-2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Florida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0.29475100942126514</c:v>
                </c:pt>
                <c:pt idx="1">
                  <c:v>0.27076591154261059</c:v>
                </c:pt>
                <c:pt idx="2">
                  <c:v>0.18391959798994975</c:v>
                </c:pt>
                <c:pt idx="3">
                  <c:v>0.20579710144927535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0.2294751009421265</c:v>
                </c:pt>
                <c:pt idx="1">
                  <c:v>0.27076591154261059</c:v>
                </c:pt>
                <c:pt idx="2">
                  <c:v>0.20703517587939699</c:v>
                </c:pt>
                <c:pt idx="3">
                  <c:v>0.20869565217391303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Demographics'!$A$170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0.31157469717362046</c:v>
                </c:pt>
                <c:pt idx="1">
                  <c:v>0.32901833872707659</c:v>
                </c:pt>
                <c:pt idx="2">
                  <c:v>0.39798994974874374</c:v>
                </c:pt>
                <c:pt idx="3">
                  <c:v>0.31014492753623191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0.11036339165545088</c:v>
                </c:pt>
                <c:pt idx="1">
                  <c:v>9.1693635382955774E-2</c:v>
                </c:pt>
                <c:pt idx="2">
                  <c:v>0.15075376884422109</c:v>
                </c:pt>
                <c:pt idx="3">
                  <c:v>0.2144927536231884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5.3835800807537013E-2</c:v>
                </c:pt>
                <c:pt idx="1">
                  <c:v>3.7756202804746494E-2</c:v>
                </c:pt>
                <c:pt idx="2">
                  <c:v>6.030150753768844E-2</c:v>
                </c:pt>
                <c:pt idx="3">
                  <c:v>6.0869565217391307E-2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92-4C04-B6E4-E27D1CD7F6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92-4C04-B6E4-E27D1CD7F6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92-4C04-B6E4-E27D1CD7F6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92-4C04-B6E4-E27D1CD7F6D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692-4C04-B6E4-E27D1CD7F6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692-4C04-B6E4-E27D1CD7F6D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692-4C04-B6E4-E27D1CD7F6D0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92-4C04-B6E4-E27D1CD7F6D0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92-4C04-B6E4-E27D1CD7F6D0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92-4C04-B6E4-E27D1CD7F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2732</c:v>
                </c:pt>
                <c:pt idx="1">
                  <c:v>13238</c:v>
                </c:pt>
                <c:pt idx="2">
                  <c:v>244885</c:v>
                </c:pt>
                <c:pt idx="3">
                  <c:v>373464</c:v>
                </c:pt>
                <c:pt idx="4">
                  <c:v>39536</c:v>
                </c:pt>
                <c:pt idx="5">
                  <c:v>1737</c:v>
                </c:pt>
                <c:pt idx="6">
                  <c:v>308643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92-4C04-B6E4-E27D1CD7F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0.55688797894121089</c:v>
                </c:pt>
                <c:pt idx="1">
                  <c:v>0.85849056603773588</c:v>
                </c:pt>
                <c:pt idx="2">
                  <c:v>0.16666666666666666</c:v>
                </c:pt>
                <c:pt idx="3">
                  <c:v>0.89247311827956988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0.22725943258262649</c:v>
                </c:pt>
                <c:pt idx="1">
                  <c:v>9.4339622641509441E-2</c:v>
                </c:pt>
                <c:pt idx="2">
                  <c:v>0.33333333333333331</c:v>
                </c:pt>
                <c:pt idx="3">
                  <c:v>3.5842293906810034E-2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0.16262064931266451</c:v>
                </c:pt>
                <c:pt idx="1">
                  <c:v>4.716981132075472E-2</c:v>
                </c:pt>
                <c:pt idx="2">
                  <c:v>0.33333333333333331</c:v>
                </c:pt>
                <c:pt idx="3">
                  <c:v>2.8673835125448029E-2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3.3050599590523547E-2</c:v>
                </c:pt>
                <c:pt idx="1">
                  <c:v>0</c:v>
                </c:pt>
                <c:pt idx="2">
                  <c:v>0.16666666666666666</c:v>
                </c:pt>
                <c:pt idx="3">
                  <c:v>1.4336917562724014E-2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2.0181339572974553E-2</c:v>
                </c:pt>
                <c:pt idx="1">
                  <c:v>0</c:v>
                </c:pt>
                <c:pt idx="2">
                  <c:v>0</c:v>
                </c:pt>
                <c:pt idx="3">
                  <c:v>2.8673835125448029E-2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0.75980861244019138</c:v>
                </c:pt>
                <c:pt idx="1">
                  <c:v>0.71895910780669148</c:v>
                </c:pt>
                <c:pt idx="2">
                  <c:v>0.36879432624113473</c:v>
                </c:pt>
                <c:pt idx="3">
                  <c:v>0.25542168674698795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0.16172248803827752</c:v>
                </c:pt>
                <c:pt idx="1">
                  <c:v>0.18587360594795538</c:v>
                </c:pt>
                <c:pt idx="2">
                  <c:v>0.30293819655521781</c:v>
                </c:pt>
                <c:pt idx="3">
                  <c:v>0.19036144578313252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6.6985645933014357E-2</c:v>
                </c:pt>
                <c:pt idx="1">
                  <c:v>7.1375464684014872E-2</c:v>
                </c:pt>
                <c:pt idx="2">
                  <c:v>0.26545086119554206</c:v>
                </c:pt>
                <c:pt idx="3">
                  <c:v>0.33975903614457831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6.6985645933014355E-3</c:v>
                </c:pt>
                <c:pt idx="1">
                  <c:v>1.6356877323420074E-2</c:v>
                </c:pt>
                <c:pt idx="2">
                  <c:v>3.4447821681864235E-2</c:v>
                </c:pt>
                <c:pt idx="3">
                  <c:v>0.13253012048192772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4.7846889952153108E-3</c:v>
                </c:pt>
                <c:pt idx="1">
                  <c:v>7.4349442379182153E-3</c:v>
                </c:pt>
                <c:pt idx="2">
                  <c:v>2.8368794326241134E-2</c:v>
                </c:pt>
                <c:pt idx="3">
                  <c:v>8.1927710843373497E-2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0.6381461675579323</c:v>
                </c:pt>
                <c:pt idx="1">
                  <c:v>0.54210791729702468</c:v>
                </c:pt>
                <c:pt idx="2">
                  <c:v>0.72680412371134018</c:v>
                </c:pt>
                <c:pt idx="3">
                  <c:v>0.61252446183953035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0.18538324420677363</c:v>
                </c:pt>
                <c:pt idx="1">
                  <c:v>0.22945032778618255</c:v>
                </c:pt>
                <c:pt idx="2">
                  <c:v>0.16494845360824742</c:v>
                </c:pt>
                <c:pt idx="3">
                  <c:v>0.20352250489236789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0.11853832442067737</c:v>
                </c:pt>
                <c:pt idx="1">
                  <c:v>0.17801311144730206</c:v>
                </c:pt>
                <c:pt idx="2">
                  <c:v>6.1855670103092786E-2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3.5650623885918005E-2</c:v>
                </c:pt>
                <c:pt idx="1">
                  <c:v>3.2778618255168937E-2</c:v>
                </c:pt>
                <c:pt idx="2">
                  <c:v>1.0309278350515464E-2</c:v>
                </c:pt>
                <c:pt idx="3">
                  <c:v>2.1526418786692758E-2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2.2281639928698752E-2</c:v>
                </c:pt>
                <c:pt idx="1">
                  <c:v>1.7650025214321734E-2</c:v>
                </c:pt>
                <c:pt idx="2">
                  <c:v>3.608247422680412E-2</c:v>
                </c:pt>
                <c:pt idx="3">
                  <c:v>1.9569471624266144E-2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Florida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943</c:v>
                </c:pt>
                <c:pt idx="1">
                  <c:v>870</c:v>
                </c:pt>
                <c:pt idx="2">
                  <c:v>1271</c:v>
                </c:pt>
                <c:pt idx="3">
                  <c:v>473</c:v>
                </c:pt>
                <c:pt idx="4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2245</c:v>
                </c:pt>
                <c:pt idx="1">
                  <c:v>799</c:v>
                </c:pt>
                <c:pt idx="2">
                  <c:v>571</c:v>
                </c:pt>
                <c:pt idx="3">
                  <c:v>118</c:v>
                </c:pt>
                <c:pt idx="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0.251265654143352</c:v>
                </c:pt>
                <c:pt idx="1">
                  <c:v>0.23181454836131096</c:v>
                </c:pt>
                <c:pt idx="2">
                  <c:v>0.33866240341060483</c:v>
                </c:pt>
                <c:pt idx="3">
                  <c:v>0.12603250732747134</c:v>
                </c:pt>
                <c:pt idx="4">
                  <c:v>5.2224886757260856E-2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0.58923884514435698</c:v>
                </c:pt>
                <c:pt idx="1">
                  <c:v>0.20971128608923884</c:v>
                </c:pt>
                <c:pt idx="2">
                  <c:v>0.14986876640419947</c:v>
                </c:pt>
                <c:pt idx="3">
                  <c:v>3.0971128608923884E-2</c:v>
                </c:pt>
                <c:pt idx="4">
                  <c:v>2.020997375328084E-2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0.14133949191685913</c:v>
                </c:pt>
                <c:pt idx="1">
                  <c:v>0.19661016949152543</c:v>
                </c:pt>
                <c:pt idx="2">
                  <c:v>0.49564134495641343</c:v>
                </c:pt>
                <c:pt idx="3">
                  <c:v>0.63076923076923075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0.2531177829099307</c:v>
                </c:pt>
                <c:pt idx="1">
                  <c:v>0.23898305084745763</c:v>
                </c:pt>
                <c:pt idx="2">
                  <c:v>0.20174346201743462</c:v>
                </c:pt>
                <c:pt idx="3">
                  <c:v>9.7435897435897437E-2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0.40415704387990764</c:v>
                </c:pt>
                <c:pt idx="1">
                  <c:v>0.39152542372881355</c:v>
                </c:pt>
                <c:pt idx="2">
                  <c:v>0.17434620174346202</c:v>
                </c:pt>
                <c:pt idx="3">
                  <c:v>0.12820512820512819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0.15288683602771364</c:v>
                </c:pt>
                <c:pt idx="1">
                  <c:v>0.11864406779661017</c:v>
                </c:pt>
                <c:pt idx="2">
                  <c:v>7.2229140722291404E-2</c:v>
                </c:pt>
                <c:pt idx="3">
                  <c:v>7.179487179487179E-2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4.8498845265588918E-2</c:v>
                </c:pt>
                <c:pt idx="1">
                  <c:v>5.4237288135593219E-2</c:v>
                </c:pt>
                <c:pt idx="2">
                  <c:v>5.6039850560398508E-2</c:v>
                </c:pt>
                <c:pt idx="3">
                  <c:v>7.179487179487179E-2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0.18230884557721139</c:v>
                </c:pt>
                <c:pt idx="1">
                  <c:v>0.74545454545454548</c:v>
                </c:pt>
                <c:pt idx="2">
                  <c:v>0.4</c:v>
                </c:pt>
                <c:pt idx="3">
                  <c:v>0.83557046979865768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0.25307346326836583</c:v>
                </c:pt>
                <c:pt idx="1">
                  <c:v>0.12727272727272726</c:v>
                </c:pt>
                <c:pt idx="2">
                  <c:v>0.1</c:v>
                </c:pt>
                <c:pt idx="3">
                  <c:v>3.6912751677852351E-2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0.3748125937031484</c:v>
                </c:pt>
                <c:pt idx="1">
                  <c:v>6.363636363636363E-2</c:v>
                </c:pt>
                <c:pt idx="2">
                  <c:v>0.2</c:v>
                </c:pt>
                <c:pt idx="3">
                  <c:v>4.0268456375838924E-2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0.13733133433283359</c:v>
                </c:pt>
                <c:pt idx="1">
                  <c:v>3.6363636363636362E-2</c:v>
                </c:pt>
                <c:pt idx="2">
                  <c:v>0.2</c:v>
                </c:pt>
                <c:pt idx="3">
                  <c:v>3.0201342281879196E-2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5.2473763118440778E-2</c:v>
                </c:pt>
                <c:pt idx="1">
                  <c:v>2.7272727272727271E-2</c:v>
                </c:pt>
                <c:pt idx="2">
                  <c:v>0.1</c:v>
                </c:pt>
                <c:pt idx="3">
                  <c:v>5.7046979865771813E-2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Florida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22410836459634667"/>
          <c:y val="1.5636106355071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0.35137457044673537</c:v>
                </c:pt>
                <c:pt idx="1">
                  <c:v>0.26409495548961426</c:v>
                </c:pt>
                <c:pt idx="2">
                  <c:v>0.12131919905771496</c:v>
                </c:pt>
                <c:pt idx="3">
                  <c:v>0.16445623342175067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0.28350515463917525</c:v>
                </c:pt>
                <c:pt idx="1">
                  <c:v>0.29228486646884272</c:v>
                </c:pt>
                <c:pt idx="2">
                  <c:v>0.14252061248527681</c:v>
                </c:pt>
                <c:pt idx="3">
                  <c:v>6.1007957559681698E-2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0.28608247422680411</c:v>
                </c:pt>
                <c:pt idx="1">
                  <c:v>0.35237388724035607</c:v>
                </c:pt>
                <c:pt idx="2">
                  <c:v>0.4287396937573616</c:v>
                </c:pt>
                <c:pt idx="3">
                  <c:v>0.2625994694960212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6.4432989690721643E-2</c:v>
                </c:pt>
                <c:pt idx="1">
                  <c:v>6.6023738872403565E-2</c:v>
                </c:pt>
                <c:pt idx="2">
                  <c:v>0.22379269729093051</c:v>
                </c:pt>
                <c:pt idx="3">
                  <c:v>0.3156498673740053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1.4604810996563574E-2</c:v>
                </c:pt>
                <c:pt idx="1">
                  <c:v>2.5222551928783383E-2</c:v>
                </c:pt>
                <c:pt idx="2">
                  <c:v>8.3627797408716134E-2</c:v>
                </c:pt>
                <c:pt idx="3">
                  <c:v>0.19628647214854111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8589438-B077-8A41-98DD-0D4D1D2B7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826BA68-0B01-494E-99E5-790E9FBCEDCC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0AFFA9-4FD4-764F-B885-76D9BBFEE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AF5B9E-0A65-42B7-B8C5-BDA1A6C7BB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C12246C-A7C2-4955-AC6A-BB56360EA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943</v>
      </c>
      <c r="C15" s="44">
        <v>2245</v>
      </c>
      <c r="D15" s="45">
        <f t="shared" ref="D15:D20" si="0">C15-B15</f>
        <v>1302</v>
      </c>
      <c r="F15" s="1"/>
    </row>
    <row r="16" spans="1:6" ht="15.75" x14ac:dyDescent="0.25">
      <c r="A16" s="43" t="s">
        <v>7</v>
      </c>
      <c r="B16" s="44">
        <v>870</v>
      </c>
      <c r="C16" s="44">
        <v>799</v>
      </c>
      <c r="D16" s="45">
        <f t="shared" si="0"/>
        <v>-71</v>
      </c>
      <c r="F16" s="1"/>
    </row>
    <row r="17" spans="1:6" ht="15.75" x14ac:dyDescent="0.25">
      <c r="A17" s="43" t="s">
        <v>8</v>
      </c>
      <c r="B17" s="44">
        <v>1271</v>
      </c>
      <c r="C17" s="44">
        <v>571</v>
      </c>
      <c r="D17" s="45">
        <f t="shared" si="0"/>
        <v>-700</v>
      </c>
      <c r="F17" s="1"/>
    </row>
    <row r="18" spans="1:6" ht="15.75" x14ac:dyDescent="0.25">
      <c r="A18" s="43" t="s">
        <v>9</v>
      </c>
      <c r="B18" s="44">
        <v>473</v>
      </c>
      <c r="C18" s="44">
        <v>118</v>
      </c>
      <c r="D18" s="45">
        <f t="shared" si="0"/>
        <v>-355</v>
      </c>
      <c r="F18" s="1"/>
    </row>
    <row r="19" spans="1:6" ht="15.75" x14ac:dyDescent="0.25">
      <c r="A19" s="43" t="s">
        <v>10</v>
      </c>
      <c r="B19" s="44">
        <v>196</v>
      </c>
      <c r="C19" s="44">
        <v>77</v>
      </c>
      <c r="D19" s="45">
        <f t="shared" si="0"/>
        <v>-119</v>
      </c>
      <c r="F19" s="1"/>
    </row>
    <row r="20" spans="1:6" ht="15.75" x14ac:dyDescent="0.25">
      <c r="A20" s="46" t="s">
        <v>11</v>
      </c>
      <c r="B20" s="50">
        <f>SUM(B15:B19)</f>
        <v>3753</v>
      </c>
      <c r="C20" s="50">
        <f>SUM(C15:C19)</f>
        <v>3810</v>
      </c>
      <c r="D20" s="46">
        <f t="shared" si="0"/>
        <v>57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0.251265654143352</v>
      </c>
      <c r="C32" s="47">
        <f>C15/C20</f>
        <v>0.58923884514435698</v>
      </c>
      <c r="D32" s="47">
        <f>C32-B32</f>
        <v>0.33797319100100498</v>
      </c>
    </row>
    <row r="33" spans="1:6" ht="15.75" x14ac:dyDescent="0.25">
      <c r="A33" s="43" t="s">
        <v>7</v>
      </c>
      <c r="B33" s="47">
        <f>B16/B20</f>
        <v>0.23181454836131096</v>
      </c>
      <c r="C33" s="47">
        <f>C16/C20</f>
        <v>0.20971128608923884</v>
      </c>
      <c r="D33" s="47">
        <f>C33-B33</f>
        <v>-2.2103262272072127E-2</v>
      </c>
    </row>
    <row r="34" spans="1:6" ht="15.75" x14ac:dyDescent="0.25">
      <c r="A34" s="43" t="s">
        <v>8</v>
      </c>
      <c r="B34" s="47">
        <f>B17/B20</f>
        <v>0.33866240341060483</v>
      </c>
      <c r="C34" s="47">
        <f>C17/C20</f>
        <v>0.14986876640419947</v>
      </c>
      <c r="D34" s="47">
        <f>C34-B34</f>
        <v>-0.18879363700640536</v>
      </c>
    </row>
    <row r="35" spans="1:6" ht="15.75" x14ac:dyDescent="0.25">
      <c r="A35" s="43" t="s">
        <v>9</v>
      </c>
      <c r="B35" s="47">
        <f>B18/B20</f>
        <v>0.12603250732747134</v>
      </c>
      <c r="C35" s="47">
        <f>C18/C20</f>
        <v>3.0971128608923884E-2</v>
      </c>
      <c r="D35" s="47">
        <f>C35-B35</f>
        <v>-9.506137871854746E-2</v>
      </c>
    </row>
    <row r="36" spans="1:6" ht="15.75" x14ac:dyDescent="0.25">
      <c r="A36" s="43" t="s">
        <v>10</v>
      </c>
      <c r="B36" s="47">
        <f>B19/B20</f>
        <v>5.2224886757260856E-2</v>
      </c>
      <c r="C36" s="47">
        <f>C19/C20</f>
        <v>2.020997375328084E-2</v>
      </c>
      <c r="D36" s="47">
        <f>C36-B36</f>
        <v>-3.2014913003980017E-2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306</v>
      </c>
      <c r="C55" s="3">
        <v>116</v>
      </c>
      <c r="D55" s="13">
        <v>398</v>
      </c>
      <c r="E55" s="3">
        <v>123</v>
      </c>
      <c r="F55" s="16">
        <f>SUM(B55:E55)</f>
        <v>943</v>
      </c>
    </row>
    <row r="56" spans="1:8" x14ac:dyDescent="0.25">
      <c r="A56" s="5" t="s">
        <v>7</v>
      </c>
      <c r="B56" s="3">
        <v>548</v>
      </c>
      <c r="C56" s="3">
        <v>141</v>
      </c>
      <c r="D56" s="13">
        <v>162</v>
      </c>
      <c r="E56" s="3">
        <v>19</v>
      </c>
      <c r="F56" s="16">
        <f>SUM(B56:E56)</f>
        <v>870</v>
      </c>
    </row>
    <row r="57" spans="1:8" x14ac:dyDescent="0.25">
      <c r="A57" s="5" t="s">
        <v>8</v>
      </c>
      <c r="B57" s="3">
        <v>875</v>
      </c>
      <c r="C57" s="3">
        <v>231</v>
      </c>
      <c r="D57" s="13">
        <v>140</v>
      </c>
      <c r="E57" s="3">
        <v>25</v>
      </c>
      <c r="F57" s="16">
        <f>SUM(B57:E57)</f>
        <v>1271</v>
      </c>
    </row>
    <row r="58" spans="1:8" x14ac:dyDescent="0.25">
      <c r="A58" s="5" t="s">
        <v>9</v>
      </c>
      <c r="B58" s="3">
        <v>331</v>
      </c>
      <c r="C58" s="3">
        <v>70</v>
      </c>
      <c r="D58" s="13">
        <v>58</v>
      </c>
      <c r="E58" s="3">
        <v>14</v>
      </c>
      <c r="F58" s="16">
        <f>SUM(B58:E58)</f>
        <v>473</v>
      </c>
    </row>
    <row r="59" spans="1:8" x14ac:dyDescent="0.25">
      <c r="A59" s="5" t="s">
        <v>10</v>
      </c>
      <c r="B59" s="3">
        <v>105</v>
      </c>
      <c r="C59" s="3">
        <v>32</v>
      </c>
      <c r="D59" s="13">
        <v>45</v>
      </c>
      <c r="E59" s="3">
        <v>14</v>
      </c>
      <c r="F59" s="16">
        <f>SUM(B59:E59)</f>
        <v>196</v>
      </c>
    </row>
    <row r="60" spans="1:8" x14ac:dyDescent="0.25">
      <c r="A60" s="7" t="s">
        <v>11</v>
      </c>
      <c r="B60" s="49">
        <f>SUM(B55:B59)</f>
        <v>2165</v>
      </c>
      <c r="C60" s="49">
        <f>SUM(C55:C59)</f>
        <v>590</v>
      </c>
      <c r="D60" s="49">
        <f>SUM(D55:D59)</f>
        <v>803</v>
      </c>
      <c r="E60" s="49">
        <f>SUM(E55:E59)</f>
        <v>195</v>
      </c>
      <c r="F60" s="17">
        <f>SUM(F55:F59)</f>
        <v>3753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0.14133949191685913</v>
      </c>
      <c r="C62" s="4">
        <f>C55/C60</f>
        <v>0.19661016949152543</v>
      </c>
      <c r="D62" s="4">
        <f>D55/D60</f>
        <v>0.49564134495641343</v>
      </c>
      <c r="E62" s="4">
        <f>E55/E60</f>
        <v>0.63076923076923075</v>
      </c>
    </row>
    <row r="63" spans="1:8" x14ac:dyDescent="0.25">
      <c r="A63" s="5" t="s">
        <v>7</v>
      </c>
      <c r="B63" s="4">
        <f>B56/B60</f>
        <v>0.2531177829099307</v>
      </c>
      <c r="C63" s="4">
        <f>C56/C60</f>
        <v>0.23898305084745763</v>
      </c>
      <c r="D63" s="4">
        <f>D56/D60</f>
        <v>0.20174346201743462</v>
      </c>
      <c r="E63" s="4">
        <f>E56/E60</f>
        <v>9.7435897435897437E-2</v>
      </c>
    </row>
    <row r="64" spans="1:8" x14ac:dyDescent="0.25">
      <c r="A64" s="5" t="s">
        <v>8</v>
      </c>
      <c r="B64" s="4">
        <f>B57/B60</f>
        <v>0.40415704387990764</v>
      </c>
      <c r="C64" s="4">
        <f>C57/C60</f>
        <v>0.39152542372881355</v>
      </c>
      <c r="D64" s="4">
        <f>D57/D60</f>
        <v>0.17434620174346202</v>
      </c>
      <c r="E64" s="4">
        <f>E57/E60</f>
        <v>0.12820512820512819</v>
      </c>
    </row>
    <row r="65" spans="1:9" x14ac:dyDescent="0.25">
      <c r="A65" s="5" t="s">
        <v>9</v>
      </c>
      <c r="B65" s="4">
        <f>B58/B60</f>
        <v>0.15288683602771364</v>
      </c>
      <c r="C65" s="4">
        <f>C58/C60</f>
        <v>0.11864406779661017</v>
      </c>
      <c r="D65" s="4">
        <f>D58/D60</f>
        <v>7.2229140722291404E-2</v>
      </c>
      <c r="E65" s="4">
        <f>E58/E60</f>
        <v>7.179487179487179E-2</v>
      </c>
    </row>
    <row r="66" spans="1:9" x14ac:dyDescent="0.25">
      <c r="A66" s="5" t="s">
        <v>10</v>
      </c>
      <c r="B66" s="4">
        <f>B59/B60</f>
        <v>4.8498845265588918E-2</v>
      </c>
      <c r="C66" s="4">
        <f>C59/C60</f>
        <v>5.4237288135593219E-2</v>
      </c>
      <c r="D66" s="4">
        <f>D59/D60</f>
        <v>5.6039850560398508E-2</v>
      </c>
      <c r="E66" s="4">
        <f>E59/E60</f>
        <v>7.179487179487179E-2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1157</v>
      </c>
      <c r="C68" s="3">
        <v>343</v>
      </c>
      <c r="D68" s="13">
        <v>596</v>
      </c>
      <c r="E68" s="3">
        <v>149</v>
      </c>
      <c r="F68" s="16">
        <f>SUM(B68:E68)</f>
        <v>2245</v>
      </c>
      <c r="G68" s="8"/>
      <c r="H68" s="8"/>
      <c r="I68" s="8"/>
    </row>
    <row r="69" spans="1:9" x14ac:dyDescent="0.25">
      <c r="A69" s="5" t="s">
        <v>7</v>
      </c>
      <c r="B69" s="3">
        <v>554</v>
      </c>
      <c r="C69" s="3">
        <v>127</v>
      </c>
      <c r="D69" s="13">
        <v>95</v>
      </c>
      <c r="E69" s="3">
        <v>23</v>
      </c>
      <c r="F69" s="16">
        <f>SUM(B69:E69)</f>
        <v>799</v>
      </c>
    </row>
    <row r="70" spans="1:9" x14ac:dyDescent="0.25">
      <c r="A70" s="5" t="s">
        <v>8</v>
      </c>
      <c r="B70" s="3">
        <v>397</v>
      </c>
      <c r="C70" s="3">
        <v>83</v>
      </c>
      <c r="D70" s="13">
        <v>63</v>
      </c>
      <c r="E70" s="3">
        <v>28</v>
      </c>
      <c r="F70" s="16">
        <f>SUM(B70:E70)</f>
        <v>571</v>
      </c>
    </row>
    <row r="71" spans="1:9" x14ac:dyDescent="0.25">
      <c r="A71" s="5" t="s">
        <v>9</v>
      </c>
      <c r="B71" s="3">
        <v>65</v>
      </c>
      <c r="C71" s="3">
        <v>24</v>
      </c>
      <c r="D71" s="13">
        <v>20</v>
      </c>
      <c r="E71" s="3">
        <v>9</v>
      </c>
      <c r="F71" s="16">
        <f>SUM(B71:E71)</f>
        <v>118</v>
      </c>
    </row>
    <row r="72" spans="1:9" x14ac:dyDescent="0.25">
      <c r="A72" s="5" t="s">
        <v>10</v>
      </c>
      <c r="B72" s="3">
        <v>22</v>
      </c>
      <c r="C72" s="3">
        <v>4</v>
      </c>
      <c r="D72" s="13">
        <v>17</v>
      </c>
      <c r="E72" s="3">
        <v>34</v>
      </c>
      <c r="F72" s="16">
        <f>SUM(B72:E72)</f>
        <v>77</v>
      </c>
    </row>
    <row r="73" spans="1:9" x14ac:dyDescent="0.25">
      <c r="A73" s="7" t="s">
        <v>11</v>
      </c>
      <c r="B73" s="49">
        <f>SUM(B68:B72)</f>
        <v>2195</v>
      </c>
      <c r="C73" s="49">
        <f>SUM(C68:C72)</f>
        <v>581</v>
      </c>
      <c r="D73" s="49">
        <f>SUM(D68:D72)</f>
        <v>791</v>
      </c>
      <c r="E73" s="49">
        <f>SUM(E68:E72)</f>
        <v>243</v>
      </c>
      <c r="F73" s="17">
        <f>SUM(F68:F72)</f>
        <v>3810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0.52710706150341691</v>
      </c>
      <c r="C75" s="4">
        <f>C68/C73</f>
        <v>0.59036144578313254</v>
      </c>
      <c r="D75" s="4">
        <f>D68/D73</f>
        <v>0.75347661188369153</v>
      </c>
      <c r="E75" s="4">
        <f>E68/E73</f>
        <v>0.61316872427983538</v>
      </c>
    </row>
    <row r="76" spans="1:9" x14ac:dyDescent="0.25">
      <c r="A76" s="5" t="s">
        <v>7</v>
      </c>
      <c r="B76" s="4">
        <f>B69/B73</f>
        <v>0.25239179954441915</v>
      </c>
      <c r="C76" s="4">
        <f>C69/C73</f>
        <v>0.21858864027538727</v>
      </c>
      <c r="D76" s="4">
        <f>D69/D73</f>
        <v>0.12010113780025285</v>
      </c>
      <c r="E76" s="4">
        <f>E69/E73</f>
        <v>9.4650205761316872E-2</v>
      </c>
    </row>
    <row r="77" spans="1:9" x14ac:dyDescent="0.25">
      <c r="A77" s="5" t="s">
        <v>8</v>
      </c>
      <c r="B77" s="4">
        <f>B70/B73</f>
        <v>0.18086560364464693</v>
      </c>
      <c r="C77" s="4">
        <f>C70/C73</f>
        <v>0.14285714285714285</v>
      </c>
      <c r="D77" s="4">
        <f>D70/D73</f>
        <v>7.9646017699115043E-2</v>
      </c>
      <c r="E77" s="4">
        <f>E70/E73</f>
        <v>0.11522633744855967</v>
      </c>
    </row>
    <row r="78" spans="1:9" x14ac:dyDescent="0.25">
      <c r="A78" s="5" t="s">
        <v>9</v>
      </c>
      <c r="B78" s="4">
        <f>B71/B73</f>
        <v>2.9612756264236904E-2</v>
      </c>
      <c r="C78" s="4">
        <f>C71/C73</f>
        <v>4.1308089500860588E-2</v>
      </c>
      <c r="D78" s="4">
        <f>D71/D73</f>
        <v>2.5284450063211124E-2</v>
      </c>
      <c r="E78" s="4">
        <f>E71/E73</f>
        <v>3.7037037037037035E-2</v>
      </c>
    </row>
    <row r="79" spans="1:9" x14ac:dyDescent="0.25">
      <c r="A79" s="5" t="s">
        <v>10</v>
      </c>
      <c r="B79" s="4">
        <f>B72/B73</f>
        <v>1.0022779043280182E-2</v>
      </c>
      <c r="C79" s="4">
        <f>C72/C73</f>
        <v>6.8846815834767644E-3</v>
      </c>
      <c r="D79" s="4">
        <f>D72/D73</f>
        <v>2.1491782553729456E-2</v>
      </c>
      <c r="E79" s="4">
        <f>E72/E73</f>
        <v>0.13991769547325103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608</v>
      </c>
      <c r="C83" s="16">
        <v>82</v>
      </c>
      <c r="D83" s="16">
        <v>4</v>
      </c>
      <c r="E83" s="16">
        <v>249</v>
      </c>
      <c r="F83" s="16">
        <f>SUM(B83:E83)</f>
        <v>943</v>
      </c>
    </row>
    <row r="84" spans="1:6" x14ac:dyDescent="0.25">
      <c r="A84" s="15" t="s">
        <v>7</v>
      </c>
      <c r="B84" s="16">
        <v>844</v>
      </c>
      <c r="C84" s="16">
        <v>14</v>
      </c>
      <c r="D84" s="16">
        <v>1</v>
      </c>
      <c r="E84" s="16">
        <v>11</v>
      </c>
      <c r="F84" s="16">
        <f>SUM(B84:E84)</f>
        <v>870</v>
      </c>
    </row>
    <row r="85" spans="1:6" x14ac:dyDescent="0.25">
      <c r="A85" s="15" t="s">
        <v>8</v>
      </c>
      <c r="B85" s="16">
        <v>1250</v>
      </c>
      <c r="C85" s="16">
        <v>7</v>
      </c>
      <c r="D85" s="16">
        <v>2</v>
      </c>
      <c r="E85" s="16">
        <v>12</v>
      </c>
      <c r="F85" s="16">
        <f>SUM(B85:E85)</f>
        <v>1271</v>
      </c>
    </row>
    <row r="86" spans="1:6" x14ac:dyDescent="0.25">
      <c r="A86" s="15" t="s">
        <v>9</v>
      </c>
      <c r="B86" s="16">
        <v>458</v>
      </c>
      <c r="C86" s="16">
        <v>4</v>
      </c>
      <c r="D86" s="16">
        <v>2</v>
      </c>
      <c r="E86" s="16">
        <v>9</v>
      </c>
      <c r="F86" s="16">
        <f>SUM(B86:E86)</f>
        <v>473</v>
      </c>
    </row>
    <row r="87" spans="1:6" x14ac:dyDescent="0.25">
      <c r="A87" s="15" t="s">
        <v>10</v>
      </c>
      <c r="B87" s="16">
        <v>175</v>
      </c>
      <c r="C87" s="16">
        <v>3</v>
      </c>
      <c r="D87" s="16">
        <v>1</v>
      </c>
      <c r="E87" s="16">
        <v>17</v>
      </c>
      <c r="F87" s="16">
        <f>SUM(B87:E87)</f>
        <v>196</v>
      </c>
    </row>
    <row r="88" spans="1:6" x14ac:dyDescent="0.25">
      <c r="A88" s="17" t="s">
        <v>11</v>
      </c>
      <c r="B88" s="49">
        <f>SUM(B83:B87)</f>
        <v>3335</v>
      </c>
      <c r="C88" s="49">
        <f>SUM(C83:C87)</f>
        <v>110</v>
      </c>
      <c r="D88" s="49">
        <f>SUM(D83:D87)</f>
        <v>10</v>
      </c>
      <c r="E88" s="49">
        <f>SUM(E83:E87)</f>
        <v>298</v>
      </c>
      <c r="F88" s="17">
        <f>SUM(F83:F87)</f>
        <v>3753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0.18230884557721139</v>
      </c>
      <c r="C90" s="19">
        <f>C83/C88</f>
        <v>0.74545454545454548</v>
      </c>
      <c r="D90" s="19">
        <f>D83/D88</f>
        <v>0.4</v>
      </c>
      <c r="E90" s="19">
        <f>E83/E88</f>
        <v>0.83557046979865768</v>
      </c>
      <c r="F90" s="14"/>
    </row>
    <row r="91" spans="1:6" x14ac:dyDescent="0.25">
      <c r="A91" s="15" t="s">
        <v>7</v>
      </c>
      <c r="B91" s="19">
        <f>B84/B88</f>
        <v>0.25307346326836583</v>
      </c>
      <c r="C91" s="19">
        <f>C84/C88</f>
        <v>0.12727272727272726</v>
      </c>
      <c r="D91" s="19">
        <f>D84/D88</f>
        <v>0.1</v>
      </c>
      <c r="E91" s="19">
        <f>E84/E88</f>
        <v>3.6912751677852351E-2</v>
      </c>
      <c r="F91" s="14"/>
    </row>
    <row r="92" spans="1:6" x14ac:dyDescent="0.25">
      <c r="A92" s="15" t="s">
        <v>8</v>
      </c>
      <c r="B92" s="19">
        <f>B85/B88</f>
        <v>0.3748125937031484</v>
      </c>
      <c r="C92" s="19">
        <f>C85/C88</f>
        <v>6.363636363636363E-2</v>
      </c>
      <c r="D92" s="19">
        <f>D85/D88</f>
        <v>0.2</v>
      </c>
      <c r="E92" s="19">
        <f>E85/E88</f>
        <v>4.0268456375838924E-2</v>
      </c>
      <c r="F92" s="14"/>
    </row>
    <row r="93" spans="1:6" x14ac:dyDescent="0.25">
      <c r="A93" s="15" t="s">
        <v>9</v>
      </c>
      <c r="B93" s="19">
        <f>B86/B88</f>
        <v>0.13733133433283359</v>
      </c>
      <c r="C93" s="19">
        <f>C86/C88</f>
        <v>3.6363636363636362E-2</v>
      </c>
      <c r="D93" s="19">
        <f>D86/D88</f>
        <v>0.2</v>
      </c>
      <c r="E93" s="19">
        <f>E86/E88</f>
        <v>3.0201342281879196E-2</v>
      </c>
      <c r="F93" s="14"/>
    </row>
    <row r="94" spans="1:6" x14ac:dyDescent="0.25">
      <c r="A94" s="15" t="s">
        <v>10</v>
      </c>
      <c r="B94" s="19">
        <f>B87/B88</f>
        <v>5.2473763118440778E-2</v>
      </c>
      <c r="C94" s="19">
        <f>C87/C88</f>
        <v>2.7272727272727271E-2</v>
      </c>
      <c r="D94" s="19">
        <f>D87/D88</f>
        <v>0.1</v>
      </c>
      <c r="E94" s="19">
        <f>E87/E88</f>
        <v>5.7046979865771813E-2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1904</v>
      </c>
      <c r="C97" s="16">
        <v>91</v>
      </c>
      <c r="D97" s="16">
        <v>1</v>
      </c>
      <c r="E97" s="16">
        <v>249</v>
      </c>
      <c r="F97" s="16">
        <f>SUM(B97:E97)</f>
        <v>2245</v>
      </c>
    </row>
    <row r="98" spans="1:6" x14ac:dyDescent="0.25">
      <c r="A98" s="15" t="s">
        <v>7</v>
      </c>
      <c r="B98" s="16">
        <v>777</v>
      </c>
      <c r="C98" s="16">
        <v>10</v>
      </c>
      <c r="D98" s="16">
        <v>2</v>
      </c>
      <c r="E98" s="16">
        <v>10</v>
      </c>
      <c r="F98" s="16">
        <f>SUM(B98:E98)</f>
        <v>799</v>
      </c>
    </row>
    <row r="99" spans="1:6" x14ac:dyDescent="0.25">
      <c r="A99" s="15" t="s">
        <v>8</v>
      </c>
      <c r="B99" s="16">
        <v>556</v>
      </c>
      <c r="C99" s="16">
        <v>5</v>
      </c>
      <c r="D99" s="16">
        <v>2</v>
      </c>
      <c r="E99" s="16">
        <v>8</v>
      </c>
      <c r="F99" s="16">
        <f>SUM(B99:E99)</f>
        <v>571</v>
      </c>
    </row>
    <row r="100" spans="1:6" x14ac:dyDescent="0.25">
      <c r="A100" s="15" t="s">
        <v>9</v>
      </c>
      <c r="B100" s="16">
        <v>113</v>
      </c>
      <c r="C100" s="16">
        <v>0</v>
      </c>
      <c r="D100" s="16">
        <v>1</v>
      </c>
      <c r="E100" s="16">
        <v>4</v>
      </c>
      <c r="F100" s="16">
        <f>SUM(B100:E100)</f>
        <v>118</v>
      </c>
    </row>
    <row r="101" spans="1:6" x14ac:dyDescent="0.25">
      <c r="A101" s="15" t="s">
        <v>10</v>
      </c>
      <c r="B101" s="16">
        <v>69</v>
      </c>
      <c r="C101" s="16">
        <v>0</v>
      </c>
      <c r="D101" s="16">
        <v>0</v>
      </c>
      <c r="E101" s="16">
        <v>8</v>
      </c>
      <c r="F101" s="16">
        <f>SUM(B101:E101)</f>
        <v>77</v>
      </c>
    </row>
    <row r="102" spans="1:6" x14ac:dyDescent="0.25">
      <c r="A102" s="17" t="s">
        <v>11</v>
      </c>
      <c r="B102" s="49">
        <f>SUM(B97:B101)</f>
        <v>3419</v>
      </c>
      <c r="C102" s="49">
        <f>SUM(C97:C101)</f>
        <v>106</v>
      </c>
      <c r="D102" s="49">
        <f>SUM(D97:D101)</f>
        <v>6</v>
      </c>
      <c r="E102" s="49">
        <f>SUM(E97:E101)</f>
        <v>279</v>
      </c>
      <c r="F102" s="17">
        <f>SUM(F97:F101)</f>
        <v>3810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0.55688797894121089</v>
      </c>
      <c r="C104" s="19">
        <f>C97/C102</f>
        <v>0.85849056603773588</v>
      </c>
      <c r="D104" s="19">
        <f>D97/D102</f>
        <v>0.16666666666666666</v>
      </c>
      <c r="E104" s="19">
        <f>E97/E102</f>
        <v>0.89247311827956988</v>
      </c>
      <c r="F104" s="14"/>
    </row>
    <row r="105" spans="1:6" x14ac:dyDescent="0.25">
      <c r="A105" s="15" t="s">
        <v>7</v>
      </c>
      <c r="B105" s="19">
        <f>B98/B102</f>
        <v>0.22725943258262649</v>
      </c>
      <c r="C105" s="19">
        <f>C98/C102</f>
        <v>9.4339622641509441E-2</v>
      </c>
      <c r="D105" s="19">
        <f>D98/D102</f>
        <v>0.33333333333333331</v>
      </c>
      <c r="E105" s="19">
        <f>E98/E102</f>
        <v>3.5842293906810034E-2</v>
      </c>
      <c r="F105" s="14"/>
    </row>
    <row r="106" spans="1:6" x14ac:dyDescent="0.25">
      <c r="A106" s="15" t="s">
        <v>8</v>
      </c>
      <c r="B106" s="19">
        <f>B99/B102</f>
        <v>0.16262064931266451</v>
      </c>
      <c r="C106" s="19">
        <f>C99/C102</f>
        <v>4.716981132075472E-2</v>
      </c>
      <c r="D106" s="19">
        <f>D99/D102</f>
        <v>0.33333333333333331</v>
      </c>
      <c r="E106" s="19">
        <f>E99/E102</f>
        <v>2.8673835125448029E-2</v>
      </c>
      <c r="F106" s="14"/>
    </row>
    <row r="107" spans="1:6" x14ac:dyDescent="0.25">
      <c r="A107" s="15" t="s">
        <v>9</v>
      </c>
      <c r="B107" s="19">
        <f>B100/B102</f>
        <v>3.3050599590523547E-2</v>
      </c>
      <c r="C107" s="19">
        <f>C100/C102</f>
        <v>0</v>
      </c>
      <c r="D107" s="19">
        <f>D100/D102</f>
        <v>0.16666666666666666</v>
      </c>
      <c r="E107" s="19">
        <f>E100/E102</f>
        <v>1.4336917562724014E-2</v>
      </c>
      <c r="F107" s="14"/>
    </row>
    <row r="108" spans="1:6" x14ac:dyDescent="0.25">
      <c r="A108" s="15" t="s">
        <v>10</v>
      </c>
      <c r="B108" s="19">
        <f>B101/B102</f>
        <v>2.0181339572974553E-2</v>
      </c>
      <c r="C108" s="19">
        <f>C101/C102</f>
        <v>0</v>
      </c>
      <c r="D108" s="19">
        <f>D101/D102</f>
        <v>0</v>
      </c>
      <c r="E108" s="19">
        <f>E101/E102</f>
        <v>2.8673835125448029E-2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409</v>
      </c>
      <c r="C112" s="16">
        <v>356</v>
      </c>
      <c r="D112" s="16">
        <v>103</v>
      </c>
      <c r="E112" s="16">
        <v>62</v>
      </c>
      <c r="F112" s="16">
        <f>SUM(B112:E112)</f>
        <v>930</v>
      </c>
    </row>
    <row r="113" spans="1:6" x14ac:dyDescent="0.25">
      <c r="A113" s="15" t="s">
        <v>7</v>
      </c>
      <c r="B113" s="16">
        <v>330</v>
      </c>
      <c r="C113" s="16">
        <v>394</v>
      </c>
      <c r="D113" s="16">
        <v>121</v>
      </c>
      <c r="E113" s="16">
        <v>23</v>
      </c>
      <c r="F113" s="16">
        <f>SUM(B113:E113)</f>
        <v>868</v>
      </c>
    </row>
    <row r="114" spans="1:6" x14ac:dyDescent="0.25">
      <c r="A114" s="15" t="s">
        <v>8</v>
      </c>
      <c r="B114" s="16">
        <v>333</v>
      </c>
      <c r="C114" s="16">
        <v>475</v>
      </c>
      <c r="D114" s="16">
        <v>364</v>
      </c>
      <c r="E114" s="16">
        <v>99</v>
      </c>
      <c r="F114" s="16">
        <f>SUM(B114:E114)</f>
        <v>1271</v>
      </c>
    </row>
    <row r="115" spans="1:6" x14ac:dyDescent="0.25">
      <c r="A115" s="15" t="s">
        <v>9</v>
      </c>
      <c r="B115" s="16">
        <v>75</v>
      </c>
      <c r="C115" s="16">
        <v>89</v>
      </c>
      <c r="D115" s="16">
        <v>190</v>
      </c>
      <c r="E115" s="16">
        <v>119</v>
      </c>
      <c r="F115" s="16">
        <f>SUM(B115:E115)</f>
        <v>473</v>
      </c>
    </row>
    <row r="116" spans="1:6" x14ac:dyDescent="0.25">
      <c r="A116" s="15" t="s">
        <v>10</v>
      </c>
      <c r="B116" s="16">
        <v>17</v>
      </c>
      <c r="C116" s="16">
        <v>34</v>
      </c>
      <c r="D116" s="16">
        <v>71</v>
      </c>
      <c r="E116" s="16">
        <v>74</v>
      </c>
      <c r="F116" s="16">
        <f>SUM(B116:E116)</f>
        <v>196</v>
      </c>
    </row>
    <row r="117" spans="1:6" x14ac:dyDescent="0.25">
      <c r="A117" s="21" t="s">
        <v>11</v>
      </c>
      <c r="B117" s="49">
        <f>SUM(B112:B116)</f>
        <v>1164</v>
      </c>
      <c r="C117" s="49">
        <f>SUM(C112:C116)</f>
        <v>1348</v>
      </c>
      <c r="D117" s="49">
        <f>SUM(D112:D116)</f>
        <v>849</v>
      </c>
      <c r="E117" s="49">
        <f>SUM(E112:E116)</f>
        <v>377</v>
      </c>
      <c r="F117" s="17">
        <f>SUM(F112:F116)</f>
        <v>3738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0.35137457044673537</v>
      </c>
      <c r="C119" s="19">
        <f>C112/C117</f>
        <v>0.26409495548961426</v>
      </c>
      <c r="D119" s="19">
        <f>D112/D117</f>
        <v>0.12131919905771496</v>
      </c>
      <c r="E119" s="19">
        <f>E112/E117</f>
        <v>0.16445623342175067</v>
      </c>
      <c r="F119" s="14"/>
    </row>
    <row r="120" spans="1:6" x14ac:dyDescent="0.25">
      <c r="A120" s="15" t="s">
        <v>7</v>
      </c>
      <c r="B120" s="19">
        <f>B113/B117</f>
        <v>0.28350515463917525</v>
      </c>
      <c r="C120" s="19">
        <f>C113/C117</f>
        <v>0.29228486646884272</v>
      </c>
      <c r="D120" s="19">
        <f>D113/D117</f>
        <v>0.14252061248527681</v>
      </c>
      <c r="E120" s="19">
        <f>E113/E117</f>
        <v>6.1007957559681698E-2</v>
      </c>
      <c r="F120" s="14"/>
    </row>
    <row r="121" spans="1:6" x14ac:dyDescent="0.25">
      <c r="A121" s="15" t="s">
        <v>8</v>
      </c>
      <c r="B121" s="19">
        <f>B114/B117</f>
        <v>0.28608247422680411</v>
      </c>
      <c r="C121" s="19">
        <f>C114/C117</f>
        <v>0.35237388724035607</v>
      </c>
      <c r="D121" s="19">
        <f>D114/D117</f>
        <v>0.4287396937573616</v>
      </c>
      <c r="E121" s="19">
        <f>E114/E117</f>
        <v>0.2625994694960212</v>
      </c>
      <c r="F121" s="14"/>
    </row>
    <row r="122" spans="1:6" x14ac:dyDescent="0.25">
      <c r="A122" s="15" t="s">
        <v>9</v>
      </c>
      <c r="B122" s="19">
        <f>B115/B117</f>
        <v>6.4432989690721643E-2</v>
      </c>
      <c r="C122" s="19">
        <f>C115/C117</f>
        <v>6.6023738872403565E-2</v>
      </c>
      <c r="D122" s="19">
        <f>D115/D117</f>
        <v>0.22379269729093051</v>
      </c>
      <c r="E122" s="19">
        <f>E115/E117</f>
        <v>0.3156498673740053</v>
      </c>
      <c r="F122" s="14"/>
    </row>
    <row r="123" spans="1:6" x14ac:dyDescent="0.25">
      <c r="A123" s="15" t="s">
        <v>10</v>
      </c>
      <c r="B123" s="19">
        <f>B116/B117</f>
        <v>1.4604810996563574E-2</v>
      </c>
      <c r="C123" s="19">
        <f>C116/C117</f>
        <v>2.5222551928783383E-2</v>
      </c>
      <c r="D123" s="19">
        <f>D116/D117</f>
        <v>8.3627797408716134E-2</v>
      </c>
      <c r="E123" s="19">
        <f>E116/E117</f>
        <v>0.19628647214854111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794</v>
      </c>
      <c r="C125" s="16">
        <v>967</v>
      </c>
      <c r="D125" s="16">
        <v>364</v>
      </c>
      <c r="E125" s="16">
        <v>106</v>
      </c>
      <c r="F125" s="16">
        <f>SUM(B125:E125)</f>
        <v>2231</v>
      </c>
    </row>
    <row r="126" spans="1:6" x14ac:dyDescent="0.25">
      <c r="A126" s="15" t="s">
        <v>7</v>
      </c>
      <c r="B126" s="16">
        <v>169</v>
      </c>
      <c r="C126" s="16">
        <v>250</v>
      </c>
      <c r="D126" s="16">
        <v>299</v>
      </c>
      <c r="E126" s="16">
        <v>79</v>
      </c>
      <c r="F126" s="16">
        <f>SUM(B126:E126)</f>
        <v>797</v>
      </c>
    </row>
    <row r="127" spans="1:6" x14ac:dyDescent="0.25">
      <c r="A127" s="15" t="s">
        <v>8</v>
      </c>
      <c r="B127" s="16">
        <v>70</v>
      </c>
      <c r="C127" s="16">
        <v>96</v>
      </c>
      <c r="D127" s="16">
        <v>262</v>
      </c>
      <c r="E127" s="16">
        <v>141</v>
      </c>
      <c r="F127" s="16">
        <f>SUM(B127:E127)</f>
        <v>569</v>
      </c>
    </row>
    <row r="128" spans="1:6" x14ac:dyDescent="0.25">
      <c r="A128" s="15" t="s">
        <v>9</v>
      </c>
      <c r="B128" s="16">
        <v>7</v>
      </c>
      <c r="C128" s="16">
        <v>22</v>
      </c>
      <c r="D128" s="16">
        <v>34</v>
      </c>
      <c r="E128" s="16">
        <v>55</v>
      </c>
      <c r="F128" s="16">
        <f>SUM(B128:E128)</f>
        <v>118</v>
      </c>
    </row>
    <row r="129" spans="1:6" x14ac:dyDescent="0.25">
      <c r="A129" s="15" t="s">
        <v>10</v>
      </c>
      <c r="B129" s="16">
        <v>5</v>
      </c>
      <c r="C129" s="16">
        <v>10</v>
      </c>
      <c r="D129" s="16">
        <v>28</v>
      </c>
      <c r="E129" s="16">
        <v>34</v>
      </c>
      <c r="F129" s="16">
        <f>SUM(B129:E129)</f>
        <v>77</v>
      </c>
    </row>
    <row r="130" spans="1:6" x14ac:dyDescent="0.25">
      <c r="A130" s="21" t="s">
        <v>11</v>
      </c>
      <c r="B130" s="49">
        <f>SUM(B125:B129)</f>
        <v>1045</v>
      </c>
      <c r="C130" s="49">
        <f>SUM(C125:C129)</f>
        <v>1345</v>
      </c>
      <c r="D130" s="49">
        <f>SUM(D125:D129)</f>
        <v>987</v>
      </c>
      <c r="E130" s="49">
        <f>SUM(E125:E129)</f>
        <v>415</v>
      </c>
      <c r="F130" s="17">
        <f>SUM(F125:F129)</f>
        <v>3792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0.75980861244019138</v>
      </c>
      <c r="C132" s="19">
        <f>C125/C130</f>
        <v>0.71895910780669148</v>
      </c>
      <c r="D132" s="19">
        <f>D125/D130</f>
        <v>0.36879432624113473</v>
      </c>
      <c r="E132" s="19">
        <f>E125/E130</f>
        <v>0.25542168674698795</v>
      </c>
      <c r="F132" s="14"/>
    </row>
    <row r="133" spans="1:6" x14ac:dyDescent="0.25">
      <c r="A133" s="15" t="s">
        <v>7</v>
      </c>
      <c r="B133" s="19">
        <f>B126/B130</f>
        <v>0.16172248803827752</v>
      </c>
      <c r="C133" s="19">
        <f>C126/C130</f>
        <v>0.18587360594795538</v>
      </c>
      <c r="D133" s="19">
        <f>D126/D130</f>
        <v>0.30293819655521781</v>
      </c>
      <c r="E133" s="19">
        <f>E126/E130</f>
        <v>0.19036144578313252</v>
      </c>
      <c r="F133" s="14"/>
    </row>
    <row r="134" spans="1:6" x14ac:dyDescent="0.25">
      <c r="A134" s="15" t="s">
        <v>8</v>
      </c>
      <c r="B134" s="19">
        <f>B127/B130</f>
        <v>6.6985645933014357E-2</v>
      </c>
      <c r="C134" s="19">
        <f>C127/C130</f>
        <v>7.1375464684014872E-2</v>
      </c>
      <c r="D134" s="19">
        <f>D127/D130</f>
        <v>0.26545086119554206</v>
      </c>
      <c r="E134" s="19">
        <f>E127/E130</f>
        <v>0.33975903614457831</v>
      </c>
      <c r="F134" s="14"/>
    </row>
    <row r="135" spans="1:6" x14ac:dyDescent="0.25">
      <c r="A135" s="15" t="s">
        <v>9</v>
      </c>
      <c r="B135" s="19">
        <f>B128/B130</f>
        <v>6.6985645933014355E-3</v>
      </c>
      <c r="C135" s="19">
        <f>C128/C130</f>
        <v>1.6356877323420074E-2</v>
      </c>
      <c r="D135" s="19">
        <f>D128/D130</f>
        <v>3.4447821681864235E-2</v>
      </c>
      <c r="E135" s="19">
        <f>E128/E130</f>
        <v>0.13253012048192772</v>
      </c>
      <c r="F135" s="14"/>
    </row>
    <row r="136" spans="1:6" x14ac:dyDescent="0.25">
      <c r="A136" s="15" t="s">
        <v>10</v>
      </c>
      <c r="B136" s="19">
        <f>B129/B130</f>
        <v>4.7846889952153108E-3</v>
      </c>
      <c r="C136" s="19">
        <f>C129/C130</f>
        <v>7.4349442379182153E-3</v>
      </c>
      <c r="D136" s="19">
        <f>D129/D130</f>
        <v>2.8368794326241134E-2</v>
      </c>
      <c r="E136" s="19">
        <f>E129/E130</f>
        <v>8.1927710843373497E-2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347</v>
      </c>
      <c r="C140" s="16">
        <v>376</v>
      </c>
      <c r="D140" s="16">
        <v>75</v>
      </c>
      <c r="E140" s="23">
        <v>145</v>
      </c>
      <c r="F140" s="16">
        <f>SUM(B140:E140)</f>
        <v>943</v>
      </c>
    </row>
    <row r="141" spans="1:6" x14ac:dyDescent="0.25">
      <c r="A141" s="15" t="s">
        <v>7</v>
      </c>
      <c r="B141" s="16">
        <v>233</v>
      </c>
      <c r="C141" s="16">
        <v>440</v>
      </c>
      <c r="D141" s="16">
        <v>61</v>
      </c>
      <c r="E141" s="23">
        <v>136</v>
      </c>
      <c r="F141" s="16">
        <f>SUM(B141:E141)</f>
        <v>870</v>
      </c>
    </row>
    <row r="142" spans="1:6" x14ac:dyDescent="0.25">
      <c r="A142" s="15" t="s">
        <v>8</v>
      </c>
      <c r="B142" s="16">
        <v>297</v>
      </c>
      <c r="C142" s="16">
        <v>784</v>
      </c>
      <c r="D142" s="16">
        <v>47</v>
      </c>
      <c r="E142" s="23">
        <v>143</v>
      </c>
      <c r="F142" s="16">
        <f>SUM(B142:E142)</f>
        <v>1271</v>
      </c>
    </row>
    <row r="143" spans="1:6" x14ac:dyDescent="0.25">
      <c r="A143" s="15" t="s">
        <v>9</v>
      </c>
      <c r="B143" s="16">
        <v>105</v>
      </c>
      <c r="C143" s="16">
        <v>314</v>
      </c>
      <c r="D143" s="16">
        <v>12</v>
      </c>
      <c r="E143" s="23">
        <v>42</v>
      </c>
      <c r="F143" s="16">
        <f>SUM(B143:E143)</f>
        <v>473</v>
      </c>
    </row>
    <row r="144" spans="1:6" x14ac:dyDescent="0.25">
      <c r="A144" s="15" t="s">
        <v>10</v>
      </c>
      <c r="B144" s="16">
        <v>56</v>
      </c>
      <c r="C144" s="16">
        <v>121</v>
      </c>
      <c r="D144" s="16">
        <v>6</v>
      </c>
      <c r="E144" s="23">
        <v>13</v>
      </c>
      <c r="F144" s="16">
        <f>SUM(B144:E144)</f>
        <v>196</v>
      </c>
    </row>
    <row r="145" spans="1:6" x14ac:dyDescent="0.25">
      <c r="A145" s="21" t="s">
        <v>11</v>
      </c>
      <c r="B145" s="49">
        <f>SUM(B140:B144)</f>
        <v>1038</v>
      </c>
      <c r="C145" s="49">
        <f>SUM(C140:C144)</f>
        <v>2035</v>
      </c>
      <c r="D145" s="49">
        <f>SUM(D140:D144)</f>
        <v>201</v>
      </c>
      <c r="E145" s="49">
        <f>SUM(E140:E144)</f>
        <v>479</v>
      </c>
      <c r="F145" s="17">
        <f>SUM(F140:F144)</f>
        <v>3753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0.33429672447013487</v>
      </c>
      <c r="C147" s="19">
        <f>C140/C145</f>
        <v>0.18476658476658478</v>
      </c>
      <c r="D147" s="19">
        <f>D140/D145</f>
        <v>0.37313432835820898</v>
      </c>
      <c r="E147" s="19">
        <f>E140/E145</f>
        <v>0.30271398747390399</v>
      </c>
      <c r="F147" s="14"/>
    </row>
    <row r="148" spans="1:6" x14ac:dyDescent="0.25">
      <c r="A148" s="15" t="s">
        <v>7</v>
      </c>
      <c r="B148" s="19">
        <f>B141/B145</f>
        <v>0.22447013487475914</v>
      </c>
      <c r="C148" s="19">
        <f>C141/C145</f>
        <v>0.21621621621621623</v>
      </c>
      <c r="D148" s="19">
        <f>D141/D145</f>
        <v>0.30348258706467662</v>
      </c>
      <c r="E148" s="19">
        <f>E141/E145</f>
        <v>0.28392484342379959</v>
      </c>
      <c r="F148" s="14"/>
    </row>
    <row r="149" spans="1:6" x14ac:dyDescent="0.25">
      <c r="A149" s="15" t="s">
        <v>8</v>
      </c>
      <c r="B149" s="19">
        <f>B142/B145</f>
        <v>0.2861271676300578</v>
      </c>
      <c r="C149" s="19">
        <f>C142/C145</f>
        <v>0.38525798525798527</v>
      </c>
      <c r="D149" s="19">
        <f>D142/D145</f>
        <v>0.23383084577114427</v>
      </c>
      <c r="E149" s="19">
        <f>E142/E145</f>
        <v>0.29853862212943633</v>
      </c>
      <c r="F149" s="14"/>
    </row>
    <row r="150" spans="1:6" x14ac:dyDescent="0.25">
      <c r="A150" s="15" t="s">
        <v>9</v>
      </c>
      <c r="B150" s="19">
        <f>B143/B145</f>
        <v>0.10115606936416185</v>
      </c>
      <c r="C150" s="19">
        <f>C143/C145</f>
        <v>0.15429975429975429</v>
      </c>
      <c r="D150" s="19">
        <f>D143/D145</f>
        <v>5.9701492537313432E-2</v>
      </c>
      <c r="E150" s="19">
        <f>E143/E145</f>
        <v>8.7682672233820466E-2</v>
      </c>
      <c r="F150" s="14"/>
    </row>
    <row r="151" spans="1:6" x14ac:dyDescent="0.25">
      <c r="A151" s="15" t="s">
        <v>10</v>
      </c>
      <c r="B151" s="19">
        <f>B144/B145</f>
        <v>5.3949903660886318E-2</v>
      </c>
      <c r="C151" s="19">
        <f>C144/C145</f>
        <v>5.9459459459459463E-2</v>
      </c>
      <c r="D151" s="19">
        <f>D144/D145</f>
        <v>2.9850746268656716E-2</v>
      </c>
      <c r="E151" s="19">
        <f>E144/E145</f>
        <v>2.7139874739039668E-2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716</v>
      </c>
      <c r="C153" s="16">
        <v>1075</v>
      </c>
      <c r="D153" s="16">
        <v>141</v>
      </c>
      <c r="E153" s="23">
        <v>313</v>
      </c>
      <c r="F153" s="16">
        <f>SUM(B153:E153)</f>
        <v>2245</v>
      </c>
    </row>
    <row r="154" spans="1:6" x14ac:dyDescent="0.25">
      <c r="A154" s="15" t="s">
        <v>7</v>
      </c>
      <c r="B154" s="16">
        <v>208</v>
      </c>
      <c r="C154" s="16">
        <v>455</v>
      </c>
      <c r="D154" s="16">
        <v>32</v>
      </c>
      <c r="E154" s="23">
        <v>104</v>
      </c>
      <c r="F154" s="16">
        <f>SUM(B154:E154)</f>
        <v>799</v>
      </c>
    </row>
    <row r="155" spans="1:6" x14ac:dyDescent="0.25">
      <c r="A155" s="15" t="s">
        <v>8</v>
      </c>
      <c r="B155" s="16">
        <v>133</v>
      </c>
      <c r="C155" s="16">
        <v>353</v>
      </c>
      <c r="D155" s="16">
        <v>12</v>
      </c>
      <c r="E155" s="23">
        <v>73</v>
      </c>
      <c r="F155" s="16">
        <f>SUM(B155:E155)</f>
        <v>571</v>
      </c>
    </row>
    <row r="156" spans="1:6" x14ac:dyDescent="0.25">
      <c r="A156" s="15" t="s">
        <v>9</v>
      </c>
      <c r="B156" s="16">
        <v>40</v>
      </c>
      <c r="C156" s="16">
        <v>65</v>
      </c>
      <c r="D156" s="16">
        <v>2</v>
      </c>
      <c r="E156" s="23">
        <v>11</v>
      </c>
      <c r="F156" s="16">
        <f>SUM(B156:E156)</f>
        <v>118</v>
      </c>
    </row>
    <row r="157" spans="1:6" x14ac:dyDescent="0.25">
      <c r="A157" s="15" t="s">
        <v>10</v>
      </c>
      <c r="B157" s="16">
        <v>25</v>
      </c>
      <c r="C157" s="16">
        <v>35</v>
      </c>
      <c r="D157" s="16">
        <v>7</v>
      </c>
      <c r="E157" s="23">
        <v>10</v>
      </c>
      <c r="F157" s="16">
        <f>SUM(B157:E157)</f>
        <v>77</v>
      </c>
    </row>
    <row r="158" spans="1:6" x14ac:dyDescent="0.25">
      <c r="A158" s="21" t="s">
        <v>11</v>
      </c>
      <c r="B158" s="49">
        <f>SUM(B153:B157)</f>
        <v>1122</v>
      </c>
      <c r="C158" s="49">
        <f>SUM(C153:C157)</f>
        <v>1983</v>
      </c>
      <c r="D158" s="49">
        <f>SUM(D153:D157)</f>
        <v>194</v>
      </c>
      <c r="E158" s="49">
        <f>SUM(E153:E157)</f>
        <v>511</v>
      </c>
      <c r="F158" s="17">
        <f>SUM(F153:F157)</f>
        <v>3810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0.6381461675579323</v>
      </c>
      <c r="C160" s="19">
        <f>C153/C158</f>
        <v>0.54210791729702468</v>
      </c>
      <c r="D160" s="19">
        <f>D153/D158</f>
        <v>0.72680412371134018</v>
      </c>
      <c r="E160" s="19">
        <f>E153/E158</f>
        <v>0.61252446183953035</v>
      </c>
      <c r="F160" s="14"/>
    </row>
    <row r="161" spans="1:6" x14ac:dyDescent="0.25">
      <c r="A161" s="15" t="s">
        <v>7</v>
      </c>
      <c r="B161" s="19">
        <f>B154/B158</f>
        <v>0.18538324420677363</v>
      </c>
      <c r="C161" s="19">
        <f>C154/C158</f>
        <v>0.22945032778618255</v>
      </c>
      <c r="D161" s="19">
        <f>D154/D158</f>
        <v>0.16494845360824742</v>
      </c>
      <c r="E161" s="19">
        <f>E154/E158</f>
        <v>0.20352250489236789</v>
      </c>
      <c r="F161" s="14"/>
    </row>
    <row r="162" spans="1:6" x14ac:dyDescent="0.25">
      <c r="A162" s="15" t="s">
        <v>8</v>
      </c>
      <c r="B162" s="19">
        <f>B155/B158</f>
        <v>0.11853832442067737</v>
      </c>
      <c r="C162" s="19">
        <f>C155/C158</f>
        <v>0.17801311144730206</v>
      </c>
      <c r="D162" s="19">
        <f>D155/D158</f>
        <v>6.1855670103092786E-2</v>
      </c>
      <c r="E162" s="19">
        <f>E155/E158</f>
        <v>0.14285714285714285</v>
      </c>
      <c r="F162" s="14"/>
    </row>
    <row r="163" spans="1:6" x14ac:dyDescent="0.25">
      <c r="A163" s="15" t="s">
        <v>9</v>
      </c>
      <c r="B163" s="19">
        <f>B156/B158</f>
        <v>3.5650623885918005E-2</v>
      </c>
      <c r="C163" s="19">
        <f>C156/C158</f>
        <v>3.2778618255168937E-2</v>
      </c>
      <c r="D163" s="19">
        <f>D156/D158</f>
        <v>1.0309278350515464E-2</v>
      </c>
      <c r="E163" s="19">
        <f>E156/E158</f>
        <v>2.1526418786692758E-2</v>
      </c>
      <c r="F163" s="14"/>
    </row>
    <row r="164" spans="1:6" x14ac:dyDescent="0.25">
      <c r="A164" s="15" t="s">
        <v>10</v>
      </c>
      <c r="B164" s="19">
        <f>B157/B158</f>
        <v>2.2281639928698752E-2</v>
      </c>
      <c r="C164" s="19">
        <f>C157/C158</f>
        <v>1.7650025214321734E-2</v>
      </c>
      <c r="D164" s="19">
        <f>D157/D158</f>
        <v>3.608247422680412E-2</v>
      </c>
      <c r="E164" s="19">
        <f>E157/E158</f>
        <v>1.9569471624266144E-2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438</v>
      </c>
      <c r="C168" s="16">
        <v>251</v>
      </c>
      <c r="D168" s="16">
        <v>183</v>
      </c>
      <c r="E168" s="23">
        <v>71</v>
      </c>
      <c r="F168" s="16">
        <f>SUM(B168:E168)</f>
        <v>943</v>
      </c>
    </row>
    <row r="169" spans="1:6" x14ac:dyDescent="0.25">
      <c r="A169" s="15" t="s">
        <v>7</v>
      </c>
      <c r="B169" s="16">
        <v>341</v>
      </c>
      <c r="C169" s="16">
        <v>251</v>
      </c>
      <c r="D169" s="16">
        <v>206</v>
      </c>
      <c r="E169" s="23">
        <v>72</v>
      </c>
      <c r="F169" s="16">
        <f>SUM(B169:E169)</f>
        <v>870</v>
      </c>
    </row>
    <row r="170" spans="1:6" x14ac:dyDescent="0.25">
      <c r="A170" s="15" t="s">
        <v>8</v>
      </c>
      <c r="B170" s="16">
        <v>463</v>
      </c>
      <c r="C170" s="16">
        <v>305</v>
      </c>
      <c r="D170" s="16">
        <v>396</v>
      </c>
      <c r="E170" s="23">
        <v>107</v>
      </c>
      <c r="F170" s="16">
        <f>SUM(B170:E170)</f>
        <v>1271</v>
      </c>
    </row>
    <row r="171" spans="1:6" x14ac:dyDescent="0.25">
      <c r="A171" s="15" t="s">
        <v>9</v>
      </c>
      <c r="B171" s="16">
        <v>164</v>
      </c>
      <c r="C171" s="16">
        <v>85</v>
      </c>
      <c r="D171" s="16">
        <v>150</v>
      </c>
      <c r="E171" s="23">
        <v>74</v>
      </c>
      <c r="F171" s="16">
        <f>SUM(B171:E171)</f>
        <v>473</v>
      </c>
    </row>
    <row r="172" spans="1:6" x14ac:dyDescent="0.25">
      <c r="A172" s="15" t="s">
        <v>10</v>
      </c>
      <c r="B172" s="16">
        <v>80</v>
      </c>
      <c r="C172" s="16">
        <v>35</v>
      </c>
      <c r="D172" s="16">
        <v>60</v>
      </c>
      <c r="E172" s="23">
        <v>21</v>
      </c>
      <c r="F172" s="16">
        <f>SUM(B172:E172)</f>
        <v>196</v>
      </c>
    </row>
    <row r="173" spans="1:6" x14ac:dyDescent="0.25">
      <c r="A173" s="21" t="s">
        <v>11</v>
      </c>
      <c r="B173" s="49">
        <f>SUM(B168:B172)</f>
        <v>1486</v>
      </c>
      <c r="C173" s="49">
        <f>SUM(C168:C172)</f>
        <v>927</v>
      </c>
      <c r="D173" s="49">
        <f>SUM(D168:D172)</f>
        <v>995</v>
      </c>
      <c r="E173" s="49">
        <f>SUM(E168:E172)</f>
        <v>345</v>
      </c>
      <c r="F173" s="17">
        <f>SUM(F168:F172)</f>
        <v>3753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0.29475100942126514</v>
      </c>
      <c r="C175" s="19">
        <f>C168/C173</f>
        <v>0.27076591154261059</v>
      </c>
      <c r="D175" s="19">
        <f>D168/D173</f>
        <v>0.18391959798994975</v>
      </c>
      <c r="E175" s="19">
        <f>E168/E173</f>
        <v>0.20579710144927535</v>
      </c>
      <c r="F175" s="14"/>
    </row>
    <row r="176" spans="1:6" x14ac:dyDescent="0.25">
      <c r="A176" s="15" t="s">
        <v>7</v>
      </c>
      <c r="B176" s="19">
        <f>B169/B173</f>
        <v>0.2294751009421265</v>
      </c>
      <c r="C176" s="19">
        <f>C169/C173</f>
        <v>0.27076591154261059</v>
      </c>
      <c r="D176" s="19">
        <f>D169/D173</f>
        <v>0.20703517587939699</v>
      </c>
      <c r="E176" s="19">
        <f>E169/E173</f>
        <v>0.20869565217391303</v>
      </c>
      <c r="F176" s="14"/>
    </row>
    <row r="177" spans="1:6" x14ac:dyDescent="0.25">
      <c r="A177" s="15" t="s">
        <v>8</v>
      </c>
      <c r="B177" s="19">
        <f>B170/B173</f>
        <v>0.31157469717362046</v>
      </c>
      <c r="C177" s="19">
        <f>C170/C173</f>
        <v>0.32901833872707659</v>
      </c>
      <c r="D177" s="19">
        <f>D170/D173</f>
        <v>0.39798994974874374</v>
      </c>
      <c r="E177" s="19">
        <f>E170/E173</f>
        <v>0.31014492753623191</v>
      </c>
      <c r="F177" s="14"/>
    </row>
    <row r="178" spans="1:6" x14ac:dyDescent="0.25">
      <c r="A178" s="15" t="s">
        <v>9</v>
      </c>
      <c r="B178" s="19">
        <f>B171/B173</f>
        <v>0.11036339165545088</v>
      </c>
      <c r="C178" s="19">
        <f>C171/C173</f>
        <v>9.1693635382955774E-2</v>
      </c>
      <c r="D178" s="19">
        <f>D171/D173</f>
        <v>0.15075376884422109</v>
      </c>
      <c r="E178" s="19">
        <f>E171/E173</f>
        <v>0.2144927536231884</v>
      </c>
      <c r="F178" s="14"/>
    </row>
    <row r="179" spans="1:6" x14ac:dyDescent="0.25">
      <c r="A179" s="15" t="s">
        <v>10</v>
      </c>
      <c r="B179" s="19">
        <f>B172/B173</f>
        <v>5.3835800807537013E-2</v>
      </c>
      <c r="C179" s="19">
        <f>C172/C173</f>
        <v>3.7756202804746494E-2</v>
      </c>
      <c r="D179" s="19">
        <f>D172/D173</f>
        <v>6.030150753768844E-2</v>
      </c>
      <c r="E179" s="19">
        <f>E172/E173</f>
        <v>6.0869565217391307E-2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1095</v>
      </c>
      <c r="C181" s="16">
        <v>650</v>
      </c>
      <c r="D181" s="16">
        <v>391</v>
      </c>
      <c r="E181" s="23">
        <v>109</v>
      </c>
      <c r="F181" s="16">
        <f>SUM(B181:E181)</f>
        <v>2245</v>
      </c>
    </row>
    <row r="182" spans="1:6" x14ac:dyDescent="0.25">
      <c r="A182" s="15" t="s">
        <v>7</v>
      </c>
      <c r="B182" s="16">
        <v>275</v>
      </c>
      <c r="C182" s="16">
        <v>224</v>
      </c>
      <c r="D182" s="16">
        <v>235</v>
      </c>
      <c r="E182" s="23">
        <v>65</v>
      </c>
      <c r="F182" s="16">
        <f>SUM(B182:E182)</f>
        <v>799</v>
      </c>
    </row>
    <row r="183" spans="1:6" x14ac:dyDescent="0.25">
      <c r="A183" s="15" t="s">
        <v>8</v>
      </c>
      <c r="B183" s="16">
        <v>180</v>
      </c>
      <c r="C183" s="16">
        <v>105</v>
      </c>
      <c r="D183" s="16">
        <v>220</v>
      </c>
      <c r="E183" s="23">
        <v>66</v>
      </c>
      <c r="F183" s="16">
        <f>SUM(B183:E183)</f>
        <v>571</v>
      </c>
    </row>
    <row r="184" spans="1:6" x14ac:dyDescent="0.25">
      <c r="A184" s="15" t="s">
        <v>9</v>
      </c>
      <c r="B184" s="16">
        <v>43</v>
      </c>
      <c r="C184" s="16">
        <v>23</v>
      </c>
      <c r="D184" s="16">
        <v>44</v>
      </c>
      <c r="E184" s="23">
        <v>8</v>
      </c>
      <c r="F184" s="16">
        <f>SUM(B184:E184)</f>
        <v>118</v>
      </c>
    </row>
    <row r="185" spans="1:6" x14ac:dyDescent="0.25">
      <c r="A185" s="15" t="s">
        <v>10</v>
      </c>
      <c r="B185" s="16">
        <v>27</v>
      </c>
      <c r="C185" s="16">
        <v>18</v>
      </c>
      <c r="D185" s="16">
        <v>29</v>
      </c>
      <c r="E185" s="23">
        <v>3</v>
      </c>
      <c r="F185" s="16">
        <f>SUM(B185:E185)</f>
        <v>77</v>
      </c>
    </row>
    <row r="186" spans="1:6" x14ac:dyDescent="0.25">
      <c r="A186" s="21" t="s">
        <v>11</v>
      </c>
      <c r="B186" s="49">
        <f>SUM(B181:B185)</f>
        <v>1620</v>
      </c>
      <c r="C186" s="49">
        <f>SUM(C181:C185)</f>
        <v>1020</v>
      </c>
      <c r="D186" s="49">
        <f>SUM(D181:D185)</f>
        <v>919</v>
      </c>
      <c r="E186" s="49">
        <f>SUM(E181:E185)</f>
        <v>251</v>
      </c>
      <c r="F186" s="17">
        <f>SUM(F181:F185)</f>
        <v>3810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0.67592592592592593</v>
      </c>
      <c r="C188" s="19">
        <f>C181/C186</f>
        <v>0.63725490196078427</v>
      </c>
      <c r="D188" s="19">
        <f>D181/D186</f>
        <v>0.42546245919477693</v>
      </c>
      <c r="E188" s="19">
        <f>E181/E186</f>
        <v>0.43426294820717132</v>
      </c>
      <c r="F188" s="14"/>
    </row>
    <row r="189" spans="1:6" x14ac:dyDescent="0.25">
      <c r="A189" s="15" t="s">
        <v>7</v>
      </c>
      <c r="B189" s="19">
        <f>B182/B186</f>
        <v>0.16975308641975309</v>
      </c>
      <c r="C189" s="19">
        <f>C182/C186</f>
        <v>0.2196078431372549</v>
      </c>
      <c r="D189" s="19">
        <f>D182/D186</f>
        <v>0.25571273122959737</v>
      </c>
      <c r="E189" s="19">
        <f>E182/E186</f>
        <v>0.25896414342629481</v>
      </c>
      <c r="F189" s="14"/>
    </row>
    <row r="190" spans="1:6" x14ac:dyDescent="0.25">
      <c r="A190" s="15" t="s">
        <v>8</v>
      </c>
      <c r="B190" s="19">
        <f>B183/B186</f>
        <v>0.1111111111111111</v>
      </c>
      <c r="C190" s="19">
        <f>C183/C186</f>
        <v>0.10294117647058823</v>
      </c>
      <c r="D190" s="19">
        <f>D183/D186</f>
        <v>0.23939064200217627</v>
      </c>
      <c r="E190" s="19">
        <f>E183/E186</f>
        <v>0.26294820717131473</v>
      </c>
      <c r="F190" s="14"/>
    </row>
    <row r="191" spans="1:6" x14ac:dyDescent="0.25">
      <c r="A191" s="15" t="s">
        <v>9</v>
      </c>
      <c r="B191" s="19">
        <f>B184/B186</f>
        <v>2.6543209876543211E-2</v>
      </c>
      <c r="C191" s="19">
        <f>C184/C186</f>
        <v>2.2549019607843137E-2</v>
      </c>
      <c r="D191" s="19">
        <f>D184/D186</f>
        <v>4.7878128400435253E-2</v>
      </c>
      <c r="E191" s="19">
        <f>E184/E186</f>
        <v>3.1872509960159362E-2</v>
      </c>
      <c r="F191" s="14"/>
    </row>
    <row r="192" spans="1:6" x14ac:dyDescent="0.25">
      <c r="A192" s="15" t="s">
        <v>10</v>
      </c>
      <c r="B192" s="19">
        <f>B185/B186</f>
        <v>1.6666666666666666E-2</v>
      </c>
      <c r="C192" s="19">
        <f>C185/C186</f>
        <v>1.7647058823529412E-2</v>
      </c>
      <c r="D192" s="19">
        <f>D185/D186</f>
        <v>3.1556039173014146E-2</v>
      </c>
      <c r="E192" s="19">
        <f>E185/E186</f>
        <v>1.1952191235059761E-2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7DE0-4A21-4BEC-86DB-3106CD13913D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5</v>
      </c>
      <c r="C11" s="57">
        <f>B11/B16</f>
        <v>6.8493150684931503E-2</v>
      </c>
      <c r="E11" s="56">
        <v>0</v>
      </c>
      <c r="F11" s="44">
        <v>2</v>
      </c>
      <c r="G11" s="57">
        <f>F11/F16</f>
        <v>2.9850746268656716E-2</v>
      </c>
    </row>
    <row r="12" spans="1:7" s="54" customFormat="1" ht="15.75" x14ac:dyDescent="0.25">
      <c r="A12" s="43" t="s">
        <v>54</v>
      </c>
      <c r="B12" s="44">
        <v>2</v>
      </c>
      <c r="C12" s="57">
        <f>B12/B16</f>
        <v>2.7397260273972601E-2</v>
      </c>
      <c r="E12" s="43" t="s">
        <v>54</v>
      </c>
      <c r="F12" s="44">
        <v>2</v>
      </c>
      <c r="G12" s="57">
        <f>F12/F16</f>
        <v>2.9850746268656716E-2</v>
      </c>
    </row>
    <row r="13" spans="1:7" s="54" customFormat="1" ht="15.75" x14ac:dyDescent="0.25">
      <c r="A13" s="43" t="s">
        <v>55</v>
      </c>
      <c r="B13" s="44">
        <v>13</v>
      </c>
      <c r="C13" s="57">
        <f>B13/B16</f>
        <v>0.17808219178082191</v>
      </c>
      <c r="E13" s="43" t="s">
        <v>55</v>
      </c>
      <c r="F13" s="44">
        <v>13</v>
      </c>
      <c r="G13" s="57">
        <f>F13/F16</f>
        <v>0.19402985074626866</v>
      </c>
    </row>
    <row r="14" spans="1:7" s="54" customFormat="1" ht="15.75" x14ac:dyDescent="0.25">
      <c r="A14" s="43" t="s">
        <v>56</v>
      </c>
      <c r="B14" s="44">
        <v>25</v>
      </c>
      <c r="C14" s="57">
        <f>B14/B16</f>
        <v>0.34246575342465752</v>
      </c>
      <c r="E14" s="43" t="s">
        <v>56</v>
      </c>
      <c r="F14" s="44">
        <v>25</v>
      </c>
      <c r="G14" s="57">
        <f>F14/F16</f>
        <v>0.37313432835820898</v>
      </c>
    </row>
    <row r="15" spans="1:7" s="54" customFormat="1" ht="15.75" x14ac:dyDescent="0.25">
      <c r="A15" s="43" t="s">
        <v>57</v>
      </c>
      <c r="B15" s="44">
        <v>28</v>
      </c>
      <c r="C15" s="57">
        <f>B15/B16</f>
        <v>0.38356164383561642</v>
      </c>
      <c r="E15" s="43" t="s">
        <v>57</v>
      </c>
      <c r="F15" s="44">
        <v>25</v>
      </c>
      <c r="G15" s="57">
        <f>F15/F16</f>
        <v>0.37313432835820898</v>
      </c>
    </row>
    <row r="16" spans="1:7" ht="15.75" x14ac:dyDescent="0.25">
      <c r="A16" s="46" t="s">
        <v>11</v>
      </c>
      <c r="B16" s="58">
        <f>SUM(B11:B15)</f>
        <v>73</v>
      </c>
      <c r="C16" s="6"/>
      <c r="E16" s="46" t="s">
        <v>11</v>
      </c>
      <c r="F16" s="58">
        <f>SUM(F11:F15)</f>
        <v>67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0</v>
      </c>
      <c r="C25" s="57">
        <f>B25/B30</f>
        <v>0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0.25</v>
      </c>
      <c r="E26" s="43" t="s">
        <v>61</v>
      </c>
      <c r="F26" s="44">
        <v>1</v>
      </c>
      <c r="G26" s="57">
        <f>F26/F30</f>
        <v>0.5</v>
      </c>
    </row>
    <row r="27" spans="1:7" s="54" customFormat="1" ht="15.75" x14ac:dyDescent="0.25">
      <c r="A27" s="43" t="s">
        <v>55</v>
      </c>
      <c r="B27" s="44">
        <v>0</v>
      </c>
      <c r="C27" s="57">
        <f>B27/B30</f>
        <v>0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3</v>
      </c>
      <c r="C29" s="57">
        <f>B29/B30</f>
        <v>0.75</v>
      </c>
      <c r="E29" s="43" t="s">
        <v>57</v>
      </c>
      <c r="F29" s="44">
        <v>1</v>
      </c>
      <c r="G29" s="57">
        <f>F29/F30</f>
        <v>0.5</v>
      </c>
    </row>
    <row r="30" spans="1:7" s="54" customFormat="1" ht="15.75" x14ac:dyDescent="0.25">
      <c r="A30" s="46" t="s">
        <v>11</v>
      </c>
      <c r="B30" s="52">
        <f>SUM(B25:B29)</f>
        <v>4</v>
      </c>
      <c r="C30" s="53"/>
      <c r="E30" s="46" t="s">
        <v>11</v>
      </c>
      <c r="F30" s="52">
        <f>SUM(F25:F29)</f>
        <v>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1</v>
      </c>
      <c r="C35" s="57">
        <f>B35/B40</f>
        <v>2.4390243902439025E-2</v>
      </c>
      <c r="E35" s="56">
        <v>0</v>
      </c>
      <c r="F35" s="44">
        <v>1</v>
      </c>
      <c r="G35" s="57">
        <f>F35/F40</f>
        <v>2.5000000000000001E-2</v>
      </c>
    </row>
    <row r="36" spans="1:7" ht="15.75" x14ac:dyDescent="0.25">
      <c r="A36" s="43" t="s">
        <v>61</v>
      </c>
      <c r="B36" s="44">
        <v>0</v>
      </c>
      <c r="C36" s="57">
        <f>B36/B40</f>
        <v>0</v>
      </c>
      <c r="E36" s="43" t="s">
        <v>61</v>
      </c>
      <c r="F36" s="44">
        <v>0</v>
      </c>
      <c r="G36" s="57">
        <f>F36/F40</f>
        <v>0</v>
      </c>
    </row>
    <row r="37" spans="1:7" ht="15.75" x14ac:dyDescent="0.25">
      <c r="A37" s="43" t="s">
        <v>55</v>
      </c>
      <c r="B37" s="44">
        <v>5</v>
      </c>
      <c r="C37" s="57">
        <f>B37/B40</f>
        <v>0.12195121951219512</v>
      </c>
      <c r="E37" s="43" t="s">
        <v>55</v>
      </c>
      <c r="F37" s="44">
        <v>5</v>
      </c>
      <c r="G37" s="57">
        <f>F37/F40</f>
        <v>0.125</v>
      </c>
    </row>
    <row r="38" spans="1:7" ht="15.75" x14ac:dyDescent="0.25">
      <c r="A38" s="43" t="s">
        <v>56</v>
      </c>
      <c r="B38" s="44">
        <v>13</v>
      </c>
      <c r="C38" s="57">
        <f>B38/B40</f>
        <v>0.31707317073170732</v>
      </c>
      <c r="E38" s="43" t="s">
        <v>56</v>
      </c>
      <c r="F38" s="44">
        <v>13</v>
      </c>
      <c r="G38" s="57">
        <f>F38/F40</f>
        <v>0.32500000000000001</v>
      </c>
    </row>
    <row r="39" spans="1:7" ht="15.75" x14ac:dyDescent="0.25">
      <c r="A39" s="43" t="s">
        <v>57</v>
      </c>
      <c r="B39" s="44">
        <v>22</v>
      </c>
      <c r="C39" s="57">
        <f>B39/B40</f>
        <v>0.53658536585365857</v>
      </c>
      <c r="E39" s="43" t="s">
        <v>57</v>
      </c>
      <c r="F39" s="44">
        <v>21</v>
      </c>
      <c r="G39" s="57">
        <f>F39/F40</f>
        <v>0.52500000000000002</v>
      </c>
    </row>
    <row r="40" spans="1:7" ht="15.75" x14ac:dyDescent="0.25">
      <c r="A40" s="46" t="s">
        <v>11</v>
      </c>
      <c r="B40" s="52">
        <f>SUM(B35:B39)</f>
        <v>41</v>
      </c>
      <c r="C40" s="53"/>
      <c r="E40" s="46" t="s">
        <v>11</v>
      </c>
      <c r="F40" s="52">
        <f>SUM(F35:F39)</f>
        <v>40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4</v>
      </c>
      <c r="C45" s="57">
        <f>B45/B50</f>
        <v>0.15384615384615385</v>
      </c>
      <c r="E45" s="56">
        <v>0</v>
      </c>
      <c r="F45" s="44">
        <v>1</v>
      </c>
      <c r="G45" s="57">
        <f>F45/F50</f>
        <v>4.3478260869565216E-2</v>
      </c>
    </row>
    <row r="46" spans="1:7" ht="15.75" x14ac:dyDescent="0.25">
      <c r="A46" s="43" t="s">
        <v>61</v>
      </c>
      <c r="B46" s="44">
        <v>0</v>
      </c>
      <c r="C46" s="57">
        <f>B46/B50</f>
        <v>0</v>
      </c>
      <c r="E46" s="43" t="s">
        <v>61</v>
      </c>
      <c r="F46" s="44">
        <v>0</v>
      </c>
      <c r="G46" s="57">
        <f>F46/F50</f>
        <v>0</v>
      </c>
    </row>
    <row r="47" spans="1:7" ht="15.75" x14ac:dyDescent="0.25">
      <c r="A47" s="43" t="s">
        <v>55</v>
      </c>
      <c r="B47" s="44">
        <v>8</v>
      </c>
      <c r="C47" s="57">
        <f>B47/B50</f>
        <v>0.30769230769230771</v>
      </c>
      <c r="E47" s="43" t="s">
        <v>55</v>
      </c>
      <c r="F47" s="44">
        <v>8</v>
      </c>
      <c r="G47" s="57">
        <f>F47/F50</f>
        <v>0.34782608695652173</v>
      </c>
    </row>
    <row r="48" spans="1:7" ht="15.75" x14ac:dyDescent="0.25">
      <c r="A48" s="43" t="s">
        <v>56</v>
      </c>
      <c r="B48" s="44">
        <v>11</v>
      </c>
      <c r="C48" s="57">
        <f>B48/B50</f>
        <v>0.42307692307692307</v>
      </c>
      <c r="E48" s="43" t="s">
        <v>56</v>
      </c>
      <c r="F48" s="44">
        <v>11</v>
      </c>
      <c r="G48" s="57">
        <f>F48/F50</f>
        <v>0.47826086956521741</v>
      </c>
    </row>
    <row r="49" spans="1:7" ht="15.75" x14ac:dyDescent="0.25">
      <c r="A49" s="43" t="s">
        <v>57</v>
      </c>
      <c r="B49" s="44">
        <v>3</v>
      </c>
      <c r="C49" s="57">
        <f>B49/B50</f>
        <v>0.11538461538461539</v>
      </c>
      <c r="E49" s="43" t="s">
        <v>57</v>
      </c>
      <c r="F49" s="44">
        <v>3</v>
      </c>
      <c r="G49" s="57">
        <f>F49/F50</f>
        <v>0.13043478260869565</v>
      </c>
    </row>
    <row r="50" spans="1:7" ht="15.75" x14ac:dyDescent="0.25">
      <c r="A50" s="46" t="s">
        <v>11</v>
      </c>
      <c r="B50" s="52">
        <f>SUM(B45:B49)</f>
        <v>26</v>
      </c>
      <c r="C50" s="53"/>
      <c r="E50" s="46" t="s">
        <v>11</v>
      </c>
      <c r="F50" s="52">
        <f>SUM(F45:F49)</f>
        <v>23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0</v>
      </c>
      <c r="C55" s="57">
        <f>B55/B60</f>
        <v>0</v>
      </c>
      <c r="E55" s="56">
        <v>0</v>
      </c>
      <c r="F55" s="44">
        <v>0</v>
      </c>
      <c r="G55" s="57">
        <f>F55/F60</f>
        <v>0</v>
      </c>
    </row>
    <row r="56" spans="1:7" ht="15.75" x14ac:dyDescent="0.25">
      <c r="A56" s="43" t="s">
        <v>61</v>
      </c>
      <c r="B56" s="44">
        <v>1</v>
      </c>
      <c r="C56" s="57">
        <f>B56/B60</f>
        <v>0.5</v>
      </c>
      <c r="E56" s="43" t="s">
        <v>61</v>
      </c>
      <c r="F56" s="44">
        <v>1</v>
      </c>
      <c r="G56" s="57">
        <f>F56/F60</f>
        <v>0.5</v>
      </c>
    </row>
    <row r="57" spans="1:7" ht="15.75" x14ac:dyDescent="0.25">
      <c r="A57" s="43" t="s">
        <v>55</v>
      </c>
      <c r="B57" s="44">
        <v>0</v>
      </c>
      <c r="C57" s="57">
        <f>B57/B60</f>
        <v>0</v>
      </c>
      <c r="E57" s="43" t="s">
        <v>55</v>
      </c>
      <c r="F57" s="44">
        <v>0</v>
      </c>
      <c r="G57" s="57">
        <f>F57/F60</f>
        <v>0</v>
      </c>
    </row>
    <row r="58" spans="1:7" ht="15.75" x14ac:dyDescent="0.25">
      <c r="A58" s="43" t="s">
        <v>56</v>
      </c>
      <c r="B58" s="44">
        <v>1</v>
      </c>
      <c r="C58" s="57">
        <f>B58/B60</f>
        <v>0.5</v>
      </c>
      <c r="E58" s="43" t="s">
        <v>56</v>
      </c>
      <c r="F58" s="44">
        <v>1</v>
      </c>
      <c r="G58" s="57">
        <f>F58/F60</f>
        <v>0.5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2</v>
      </c>
      <c r="C60" s="53"/>
      <c r="E60" s="46" t="s">
        <v>11</v>
      </c>
      <c r="F60" s="52">
        <f>SUM(F55:F59)</f>
        <v>2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924C9-EAD3-4815-A6CE-7B7386E1AD9B}">
  <dimension ref="A1:Q54"/>
  <sheetViews>
    <sheetView zoomScaleNormal="100"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611841</v>
      </c>
      <c r="C4" s="67">
        <v>984235</v>
      </c>
      <c r="D4" s="67">
        <f>C4-B4</f>
        <v>372394</v>
      </c>
    </row>
    <row r="5" spans="1:17" x14ac:dyDescent="0.25">
      <c r="A5" s="68" t="s">
        <v>70</v>
      </c>
      <c r="B5" s="69">
        <v>2315</v>
      </c>
      <c r="C5" s="69">
        <v>2732</v>
      </c>
      <c r="D5" s="69">
        <f t="shared" ref="D5:D27" si="0">C5-B5</f>
        <v>417</v>
      </c>
    </row>
    <row r="6" spans="1:17" x14ac:dyDescent="0.25">
      <c r="A6" s="66" t="s">
        <v>71</v>
      </c>
      <c r="B6" s="67">
        <v>6975</v>
      </c>
      <c r="C6" s="67">
        <v>13238</v>
      </c>
      <c r="D6" s="67">
        <f t="shared" si="0"/>
        <v>6263</v>
      </c>
    </row>
    <row r="7" spans="1:17" x14ac:dyDescent="0.25">
      <c r="A7" s="66" t="s">
        <v>72</v>
      </c>
      <c r="B7" s="67">
        <v>154401</v>
      </c>
      <c r="C7" s="67">
        <v>244885</v>
      </c>
      <c r="D7" s="67">
        <f t="shared" si="0"/>
        <v>90484</v>
      </c>
    </row>
    <row r="8" spans="1:17" x14ac:dyDescent="0.25">
      <c r="A8" s="66" t="s">
        <v>97</v>
      </c>
      <c r="B8" s="67">
        <v>206278</v>
      </c>
      <c r="C8" s="67">
        <v>373464</v>
      </c>
      <c r="D8" s="67">
        <f t="shared" si="0"/>
        <v>167186</v>
      </c>
    </row>
    <row r="9" spans="1:17" x14ac:dyDescent="0.25">
      <c r="A9" s="66" t="s">
        <v>73</v>
      </c>
      <c r="B9" s="67">
        <v>22912</v>
      </c>
      <c r="C9" s="67">
        <v>39536</v>
      </c>
      <c r="D9" s="67">
        <f t="shared" si="0"/>
        <v>16624</v>
      </c>
    </row>
    <row r="10" spans="1:17" x14ac:dyDescent="0.25">
      <c r="A10" s="66" t="s">
        <v>74</v>
      </c>
      <c r="B10" s="67">
        <v>932</v>
      </c>
      <c r="C10" s="67">
        <v>1737</v>
      </c>
      <c r="D10" s="67">
        <f t="shared" si="0"/>
        <v>805</v>
      </c>
    </row>
    <row r="11" spans="1:17" x14ac:dyDescent="0.25">
      <c r="A11" s="70" t="s">
        <v>75</v>
      </c>
      <c r="B11" s="71">
        <v>218028</v>
      </c>
      <c r="C11" s="71">
        <v>308643</v>
      </c>
      <c r="D11" s="71">
        <f t="shared" si="0"/>
        <v>90615</v>
      </c>
    </row>
    <row r="12" spans="1:17" x14ac:dyDescent="0.25">
      <c r="A12" s="66" t="s">
        <v>76</v>
      </c>
      <c r="B12" s="67">
        <v>319176</v>
      </c>
      <c r="C12" s="67">
        <v>505464</v>
      </c>
      <c r="D12" s="67">
        <f t="shared" si="0"/>
        <v>186288</v>
      </c>
    </row>
    <row r="13" spans="1:17" x14ac:dyDescent="0.25">
      <c r="A13" s="66" t="s">
        <v>77</v>
      </c>
      <c r="B13" s="67">
        <v>292665</v>
      </c>
      <c r="C13" s="67">
        <v>478771</v>
      </c>
      <c r="D13" s="67">
        <f t="shared" si="0"/>
        <v>186106</v>
      </c>
    </row>
    <row r="14" spans="1:17" x14ac:dyDescent="0.25">
      <c r="A14" s="66" t="s">
        <v>83</v>
      </c>
      <c r="B14" s="67"/>
      <c r="C14" s="67">
        <v>179547</v>
      </c>
      <c r="D14" s="67"/>
    </row>
    <row r="15" spans="1:17" x14ac:dyDescent="0.25">
      <c r="A15" s="70" t="s">
        <v>84</v>
      </c>
      <c r="B15" s="67"/>
      <c r="C15" s="67">
        <v>105469</v>
      </c>
      <c r="D15" s="67"/>
    </row>
    <row r="16" spans="1:17" x14ac:dyDescent="0.25">
      <c r="A16" s="68" t="s">
        <v>85</v>
      </c>
      <c r="B16" s="69">
        <v>560100</v>
      </c>
      <c r="C16" s="69">
        <v>929147</v>
      </c>
      <c r="D16" s="69">
        <f t="shared" si="0"/>
        <v>369047</v>
      </c>
    </row>
    <row r="17" spans="1:6" x14ac:dyDescent="0.25">
      <c r="A17" s="66" t="s">
        <v>86</v>
      </c>
      <c r="B17" s="67">
        <v>5982</v>
      </c>
      <c r="C17" s="67">
        <v>6496</v>
      </c>
      <c r="D17" s="67">
        <f t="shared" si="0"/>
        <v>514</v>
      </c>
    </row>
    <row r="18" spans="1:6" x14ac:dyDescent="0.25">
      <c r="A18" s="66" t="s">
        <v>87</v>
      </c>
      <c r="B18" s="67">
        <v>424</v>
      </c>
      <c r="C18" s="67">
        <v>477</v>
      </c>
      <c r="D18" s="67">
        <f t="shared" si="0"/>
        <v>53</v>
      </c>
    </row>
    <row r="19" spans="1:6" x14ac:dyDescent="0.25">
      <c r="A19" s="70" t="s">
        <v>88</v>
      </c>
      <c r="B19" s="71">
        <v>45335</v>
      </c>
      <c r="C19" s="71">
        <v>48115</v>
      </c>
      <c r="D19" s="71">
        <f t="shared" si="0"/>
        <v>2780</v>
      </c>
    </row>
    <row r="20" spans="1:6" x14ac:dyDescent="0.25">
      <c r="A20" s="66" t="s">
        <v>41</v>
      </c>
      <c r="B20" s="67">
        <v>173201</v>
      </c>
      <c r="C20" s="67">
        <v>284888</v>
      </c>
      <c r="D20" s="67">
        <f t="shared" si="0"/>
        <v>111687</v>
      </c>
    </row>
    <row r="21" spans="1:6" x14ac:dyDescent="0.25">
      <c r="A21" s="66" t="s">
        <v>42</v>
      </c>
      <c r="B21" s="67">
        <v>326569</v>
      </c>
      <c r="C21" s="67">
        <v>516432</v>
      </c>
      <c r="D21" s="67">
        <f t="shared" si="0"/>
        <v>189863</v>
      </c>
    </row>
    <row r="22" spans="1:6" x14ac:dyDescent="0.25">
      <c r="A22" s="66" t="s">
        <v>43</v>
      </c>
      <c r="B22" s="67">
        <v>30952</v>
      </c>
      <c r="C22" s="67">
        <v>46520</v>
      </c>
      <c r="D22" s="67">
        <f t="shared" si="0"/>
        <v>15568</v>
      </c>
    </row>
    <row r="23" spans="1:6" x14ac:dyDescent="0.25">
      <c r="A23" s="66" t="s">
        <v>44</v>
      </c>
      <c r="B23" s="67">
        <v>81119</v>
      </c>
      <c r="C23" s="67">
        <v>136395</v>
      </c>
      <c r="D23" s="67">
        <f t="shared" si="0"/>
        <v>55276</v>
      </c>
    </row>
    <row r="24" spans="1:6" x14ac:dyDescent="0.25">
      <c r="A24" s="68" t="s">
        <v>78</v>
      </c>
      <c r="B24" s="69">
        <v>248410</v>
      </c>
      <c r="C24" s="69">
        <v>413201</v>
      </c>
      <c r="D24" s="69">
        <f t="shared" si="0"/>
        <v>164791</v>
      </c>
    </row>
    <row r="25" spans="1:6" x14ac:dyDescent="0.25">
      <c r="A25" s="66" t="s">
        <v>79</v>
      </c>
      <c r="B25" s="67">
        <v>98994</v>
      </c>
      <c r="C25" s="67">
        <v>163486</v>
      </c>
      <c r="D25" s="67">
        <f t="shared" si="0"/>
        <v>64492</v>
      </c>
    </row>
    <row r="26" spans="1:6" x14ac:dyDescent="0.25">
      <c r="A26" s="66" t="s">
        <v>80</v>
      </c>
      <c r="B26" s="67">
        <v>244239</v>
      </c>
      <c r="C26" s="67">
        <v>374935</v>
      </c>
      <c r="D26" s="67">
        <f t="shared" si="0"/>
        <v>130696</v>
      </c>
    </row>
    <row r="27" spans="1:6" x14ac:dyDescent="0.25">
      <c r="A27" s="70" t="s">
        <v>81</v>
      </c>
      <c r="B27" s="71">
        <v>20198</v>
      </c>
      <c r="C27" s="71">
        <v>32613</v>
      </c>
      <c r="D27" s="71">
        <f t="shared" si="0"/>
        <v>12415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0.21701519999999999</v>
      </c>
      <c r="C31" s="74">
        <v>0.3503404</v>
      </c>
      <c r="D31" s="74">
        <f>C31-B31</f>
        <v>0.1333252</v>
      </c>
      <c r="E31" s="74"/>
      <c r="F31" s="74"/>
    </row>
    <row r="32" spans="1:6" x14ac:dyDescent="0.25">
      <c r="A32" s="75" t="s">
        <v>70</v>
      </c>
      <c r="B32" s="76">
        <v>0.2741267</v>
      </c>
      <c r="C32" s="76">
        <v>0.39428489999999999</v>
      </c>
      <c r="D32" s="76">
        <f t="shared" ref="D32:D54" si="1">C32-B32</f>
        <v>0.12015819999999999</v>
      </c>
      <c r="E32" s="74"/>
      <c r="F32" s="74"/>
    </row>
    <row r="33" spans="1:6" x14ac:dyDescent="0.25">
      <c r="A33" s="64" t="s">
        <v>71</v>
      </c>
      <c r="B33" s="74">
        <v>8.9904899999999996E-2</v>
      </c>
      <c r="C33" s="74">
        <v>0.169377</v>
      </c>
      <c r="D33" s="74">
        <f t="shared" si="1"/>
        <v>7.9472100000000004E-2</v>
      </c>
      <c r="E33" s="74"/>
      <c r="F33" s="74"/>
    </row>
    <row r="34" spans="1:6" x14ac:dyDescent="0.25">
      <c r="A34" s="64" t="s">
        <v>72</v>
      </c>
      <c r="B34" s="74">
        <v>0.2482251</v>
      </c>
      <c r="C34" s="74">
        <v>0.41040090000000001</v>
      </c>
      <c r="D34" s="74">
        <f t="shared" si="1"/>
        <v>0.16217580000000001</v>
      </c>
      <c r="E34" s="74"/>
      <c r="F34" s="74"/>
    </row>
    <row r="35" spans="1:6" x14ac:dyDescent="0.25">
      <c r="A35" s="64" t="s">
        <v>97</v>
      </c>
      <c r="B35" s="74">
        <v>0.22064110000000001</v>
      </c>
      <c r="C35" s="74">
        <v>0.37425930000000002</v>
      </c>
      <c r="D35" s="74">
        <f t="shared" si="1"/>
        <v>0.15361820000000001</v>
      </c>
      <c r="E35" s="74"/>
      <c r="F35" s="74"/>
    </row>
    <row r="36" spans="1:6" x14ac:dyDescent="0.25">
      <c r="A36" s="64" t="s">
        <v>73</v>
      </c>
      <c r="B36" s="74">
        <v>0.2317949</v>
      </c>
      <c r="C36" s="74">
        <v>0.35241470000000003</v>
      </c>
      <c r="D36" s="74">
        <f t="shared" si="1"/>
        <v>0.12061980000000003</v>
      </c>
      <c r="E36" s="74"/>
      <c r="F36" s="74"/>
    </row>
    <row r="37" spans="1:6" x14ac:dyDescent="0.25">
      <c r="A37" s="64" t="s">
        <v>74</v>
      </c>
      <c r="B37" s="74">
        <v>0.1972904</v>
      </c>
      <c r="C37" s="74">
        <v>0.35514210000000002</v>
      </c>
      <c r="D37" s="74">
        <f t="shared" si="1"/>
        <v>0.15785170000000001</v>
      </c>
      <c r="E37" s="74"/>
      <c r="F37" s="74"/>
    </row>
    <row r="38" spans="1:6" x14ac:dyDescent="0.25">
      <c r="A38" s="77" t="s">
        <v>75</v>
      </c>
      <c r="B38" s="78">
        <v>0.20322770000000001</v>
      </c>
      <c r="C38" s="78">
        <v>0.30479260000000002</v>
      </c>
      <c r="D38" s="78">
        <f t="shared" si="1"/>
        <v>0.10156490000000001</v>
      </c>
      <c r="E38" s="74"/>
      <c r="F38" s="74"/>
    </row>
    <row r="39" spans="1:6" x14ac:dyDescent="0.25">
      <c r="A39" s="64" t="s">
        <v>76</v>
      </c>
      <c r="B39" s="74">
        <v>0.22068599999999999</v>
      </c>
      <c r="C39" s="74">
        <v>0.3509891</v>
      </c>
      <c r="D39" s="74">
        <f t="shared" si="1"/>
        <v>0.13030310000000001</v>
      </c>
      <c r="E39" s="74"/>
      <c r="F39" s="74"/>
    </row>
    <row r="40" spans="1:6" x14ac:dyDescent="0.25">
      <c r="A40" s="64" t="s">
        <v>77</v>
      </c>
      <c r="B40" s="74">
        <v>0.21314859999999999</v>
      </c>
      <c r="C40" s="74">
        <v>0.34965800000000002</v>
      </c>
      <c r="D40" s="74">
        <f t="shared" si="1"/>
        <v>0.13650940000000003</v>
      </c>
      <c r="E40" s="74"/>
      <c r="F40" s="74"/>
    </row>
    <row r="41" spans="1:6" x14ac:dyDescent="0.25">
      <c r="A41" s="66" t="s">
        <v>83</v>
      </c>
      <c r="B41" s="74"/>
      <c r="C41" s="74">
        <v>0.45100000000000001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0.39200000000000002</v>
      </c>
      <c r="D42" s="74"/>
      <c r="E42" s="74"/>
      <c r="F42" s="74"/>
    </row>
    <row r="43" spans="1:6" x14ac:dyDescent="0.25">
      <c r="A43" s="68" t="s">
        <v>85</v>
      </c>
      <c r="B43" s="76">
        <v>0.20281540000000001</v>
      </c>
      <c r="C43" s="76">
        <v>0.3368352</v>
      </c>
      <c r="D43" s="76">
        <f t="shared" si="1"/>
        <v>0.13401979999999999</v>
      </c>
      <c r="E43" s="74"/>
      <c r="F43" s="74"/>
    </row>
    <row r="44" spans="1:6" x14ac:dyDescent="0.25">
      <c r="A44" s="66" t="s">
        <v>86</v>
      </c>
      <c r="B44" s="74">
        <v>0.40944560000000002</v>
      </c>
      <c r="C44" s="74">
        <v>0.55492909999999995</v>
      </c>
      <c r="D44" s="74">
        <f t="shared" si="1"/>
        <v>0.14548349999999993</v>
      </c>
      <c r="E44" s="74"/>
      <c r="F44" s="74"/>
    </row>
    <row r="45" spans="1:6" x14ac:dyDescent="0.25">
      <c r="A45" s="66" t="s">
        <v>87</v>
      </c>
      <c r="B45" s="74">
        <v>0.1251476</v>
      </c>
      <c r="C45" s="74">
        <v>0.1630212</v>
      </c>
      <c r="D45" s="74">
        <f t="shared" si="1"/>
        <v>3.7873600000000007E-2</v>
      </c>
      <c r="E45" s="74"/>
      <c r="F45" s="74"/>
    </row>
    <row r="46" spans="1:6" x14ac:dyDescent="0.25">
      <c r="A46" s="70" t="s">
        <v>88</v>
      </c>
      <c r="B46" s="78">
        <v>1</v>
      </c>
      <c r="C46" s="78">
        <v>1</v>
      </c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0.24204149999999999</v>
      </c>
      <c r="C47" s="74">
        <v>0.36933060000000001</v>
      </c>
      <c r="D47" s="74">
        <f t="shared" si="1"/>
        <v>0.12728910000000002</v>
      </c>
      <c r="E47" s="74"/>
      <c r="F47" s="74"/>
    </row>
    <row r="48" spans="1:6" x14ac:dyDescent="0.25">
      <c r="A48" s="64" t="s">
        <v>42</v>
      </c>
      <c r="B48" s="74">
        <v>0.1987585</v>
      </c>
      <c r="C48" s="74">
        <v>0.33895039999999999</v>
      </c>
      <c r="D48" s="74">
        <f t="shared" si="1"/>
        <v>0.14019189999999998</v>
      </c>
      <c r="E48" s="74"/>
      <c r="F48" s="74"/>
    </row>
    <row r="49" spans="1:6" x14ac:dyDescent="0.25">
      <c r="A49" s="64" t="s">
        <v>43</v>
      </c>
      <c r="B49" s="74">
        <v>0.25620179999999998</v>
      </c>
      <c r="C49" s="74">
        <v>0.37363059999999998</v>
      </c>
      <c r="D49" s="74">
        <f t="shared" si="1"/>
        <v>0.1174288</v>
      </c>
      <c r="E49" s="74"/>
      <c r="F49" s="74"/>
    </row>
    <row r="50" spans="1:6" x14ac:dyDescent="0.25">
      <c r="A50" s="64" t="s">
        <v>44</v>
      </c>
      <c r="B50" s="74">
        <v>0.23865059999999999</v>
      </c>
      <c r="C50" s="74">
        <v>0.34984199999999999</v>
      </c>
      <c r="D50" s="74">
        <f t="shared" si="1"/>
        <v>0.1111914</v>
      </c>
      <c r="E50" s="74"/>
      <c r="F50" s="74"/>
    </row>
    <row r="51" spans="1:6" x14ac:dyDescent="0.25">
      <c r="A51" s="75" t="s">
        <v>78</v>
      </c>
      <c r="B51" s="76">
        <v>0.17783089999999999</v>
      </c>
      <c r="C51" s="76">
        <v>0.30639820000000001</v>
      </c>
      <c r="D51" s="76">
        <f t="shared" si="1"/>
        <v>0.12856730000000002</v>
      </c>
      <c r="E51" s="74"/>
      <c r="F51" s="74"/>
    </row>
    <row r="52" spans="1:6" x14ac:dyDescent="0.25">
      <c r="A52" s="64" t="s">
        <v>79</v>
      </c>
      <c r="B52" s="74">
        <v>0.19494069999999999</v>
      </c>
      <c r="C52" s="74">
        <v>0.33499580000000001</v>
      </c>
      <c r="D52" s="74">
        <f t="shared" si="1"/>
        <v>0.14005510000000002</v>
      </c>
      <c r="E52" s="74"/>
      <c r="F52" s="74"/>
    </row>
    <row r="53" spans="1:6" x14ac:dyDescent="0.25">
      <c r="A53" s="64" t="s">
        <v>80</v>
      </c>
      <c r="B53" s="74">
        <v>0.2836766</v>
      </c>
      <c r="C53" s="74">
        <v>0.42865340000000002</v>
      </c>
      <c r="D53" s="74">
        <f t="shared" si="1"/>
        <v>0.14497680000000002</v>
      </c>
      <c r="E53" s="74"/>
      <c r="F53" s="74"/>
    </row>
    <row r="54" spans="1:6" x14ac:dyDescent="0.25">
      <c r="A54" s="77" t="s">
        <v>81</v>
      </c>
      <c r="B54" s="78">
        <v>0.37637900000000002</v>
      </c>
      <c r="C54" s="78">
        <v>0.33248719999999998</v>
      </c>
      <c r="D54" s="78">
        <f t="shared" si="1"/>
        <v>-4.3891800000000036E-2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45E65-782F-6345-9E2B-D8F5DFF228D4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A031FBD0-36B8-594A-9551-19B6E24275D7}"/>
    <hyperlink ref="A6" r:id="rId2" xr:uid="{437D2BE2-8B28-B94C-B4F2-DD55A3C0888A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2024-01-18T19:40:07Z</dcterms:modified>
  <cp:category/>
  <cp:contentStatus/>
</cp:coreProperties>
</file>