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01C4D926-274D-1B4E-B086-44256347A982}" xr6:coauthVersionLast="46" xr6:coauthVersionMax="46" xr10:uidLastSave="{00000000-0000-0000-0000-000000000000}"/>
  <bookViews>
    <workbookView xWindow="4300" yWindow="2700" windowWidth="27640" windowHeight="16940" xr2:uid="{FB2894E4-ED72-C44F-AB36-2AD4B50300AD}"/>
  </bookViews>
  <sheets>
    <sheet name="ME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B128" i="1" s="1"/>
  <c r="B132" i="1" s="1"/>
  <c r="E123" i="1"/>
  <c r="D123" i="1"/>
  <c r="C123" i="1"/>
  <c r="B123" i="1"/>
  <c r="E104" i="1"/>
  <c r="D104" i="1"/>
  <c r="D111" i="1" s="1"/>
  <c r="C104" i="1"/>
  <c r="B104" i="1"/>
  <c r="E103" i="1"/>
  <c r="D103" i="1"/>
  <c r="D110" i="1" s="1"/>
  <c r="C103" i="1"/>
  <c r="B103" i="1"/>
  <c r="F103" i="1" s="1"/>
  <c r="E102" i="1"/>
  <c r="D102" i="1"/>
  <c r="C102" i="1"/>
  <c r="B102" i="1"/>
  <c r="F102" i="1" s="1"/>
  <c r="E101" i="1"/>
  <c r="D101" i="1"/>
  <c r="D105" i="1" s="1"/>
  <c r="D109" i="1" s="1"/>
  <c r="C101" i="1"/>
  <c r="B101" i="1"/>
  <c r="F100" i="1"/>
  <c r="E100" i="1"/>
  <c r="D100" i="1"/>
  <c r="D107" i="1" s="1"/>
  <c r="C100" i="1"/>
  <c r="B100" i="1"/>
  <c r="E82" i="1"/>
  <c r="D82" i="1"/>
  <c r="C81" i="1"/>
  <c r="F81" i="1" s="1"/>
  <c r="B81" i="1"/>
  <c r="B88" i="1" s="1"/>
  <c r="C80" i="1"/>
  <c r="C87" i="1" s="1"/>
  <c r="B80" i="1"/>
  <c r="F80" i="1" s="1"/>
  <c r="C79" i="1"/>
  <c r="C86" i="1" s="1"/>
  <c r="B79" i="1"/>
  <c r="C78" i="1"/>
  <c r="C85" i="1" s="1"/>
  <c r="B78" i="1"/>
  <c r="F77" i="1"/>
  <c r="C77" i="1"/>
  <c r="C82" i="1" s="1"/>
  <c r="C84" i="1" s="1"/>
  <c r="B77" i="1"/>
  <c r="B82" i="1" s="1"/>
  <c r="B84" i="1" s="1"/>
  <c r="E58" i="1"/>
  <c r="D58" i="1"/>
  <c r="D65" i="1" s="1"/>
  <c r="C58" i="1"/>
  <c r="B58" i="1"/>
  <c r="E57" i="1"/>
  <c r="D57" i="1"/>
  <c r="D64" i="1" s="1"/>
  <c r="C57" i="1"/>
  <c r="B57" i="1"/>
  <c r="F57" i="1" s="1"/>
  <c r="E56" i="1"/>
  <c r="D56" i="1"/>
  <c r="C56" i="1"/>
  <c r="B56" i="1"/>
  <c r="F56" i="1" s="1"/>
  <c r="E55" i="1"/>
  <c r="D55" i="1"/>
  <c r="D59" i="1" s="1"/>
  <c r="D63" i="1" s="1"/>
  <c r="C55" i="1"/>
  <c r="B55" i="1"/>
  <c r="F54" i="1"/>
  <c r="E54" i="1"/>
  <c r="D54" i="1"/>
  <c r="D61" i="1" s="1"/>
  <c r="C54" i="1"/>
  <c r="B54" i="1"/>
  <c r="D14" i="1"/>
  <c r="C14" i="1"/>
  <c r="B14" i="1"/>
  <c r="D13" i="1"/>
  <c r="C13" i="1"/>
  <c r="B13" i="1"/>
  <c r="D12" i="1"/>
  <c r="F12" i="1" s="1"/>
  <c r="C12" i="1"/>
  <c r="B12" i="1"/>
  <c r="D11" i="1"/>
  <c r="D15" i="1" s="1"/>
  <c r="C11" i="1"/>
  <c r="B11" i="1"/>
  <c r="D10" i="1"/>
  <c r="F10" i="1" s="1"/>
  <c r="C10" i="1"/>
  <c r="B10" i="1"/>
  <c r="B65" i="1" l="1"/>
  <c r="E61" i="1"/>
  <c r="B133" i="1"/>
  <c r="C133" i="1"/>
  <c r="B62" i="1"/>
  <c r="F13" i="1"/>
  <c r="F15" i="1" s="1"/>
  <c r="F11" i="1"/>
  <c r="F14" i="1"/>
  <c r="C62" i="1"/>
  <c r="B27" i="1"/>
  <c r="B130" i="1"/>
  <c r="B134" i="1"/>
  <c r="F59" i="1"/>
  <c r="E12" i="1"/>
  <c r="E62" i="1"/>
  <c r="B85" i="1"/>
  <c r="C130" i="1"/>
  <c r="E65" i="1"/>
  <c r="D130" i="1"/>
  <c r="D134" i="1"/>
  <c r="B26" i="1"/>
  <c r="B28" i="1"/>
  <c r="B86" i="1"/>
  <c r="E130" i="1"/>
  <c r="E134" i="1"/>
  <c r="D62" i="1"/>
  <c r="D108" i="1"/>
  <c r="B131" i="1"/>
  <c r="F126" i="1"/>
  <c r="B15" i="1"/>
  <c r="F123" i="1"/>
  <c r="C15" i="1"/>
  <c r="F78" i="1"/>
  <c r="F82" i="1" s="1"/>
  <c r="F58" i="1"/>
  <c r="F104" i="1"/>
  <c r="F55" i="1"/>
  <c r="B59" i="1"/>
  <c r="B63" i="1" s="1"/>
  <c r="F101" i="1"/>
  <c r="F105" i="1" s="1"/>
  <c r="B105" i="1"/>
  <c r="B110" i="1" s="1"/>
  <c r="C59" i="1"/>
  <c r="B64" i="1"/>
  <c r="F79" i="1"/>
  <c r="C105" i="1"/>
  <c r="F127" i="1"/>
  <c r="F124" i="1"/>
  <c r="E59" i="1"/>
  <c r="E63" i="1" s="1"/>
  <c r="B87" i="1"/>
  <c r="E105" i="1"/>
  <c r="E111" i="1" s="1"/>
  <c r="C128" i="1"/>
  <c r="C132" i="1" s="1"/>
  <c r="D128" i="1"/>
  <c r="D132" i="1" s="1"/>
  <c r="E128" i="1"/>
  <c r="E132" i="1" s="1"/>
  <c r="C88" i="1"/>
  <c r="C110" i="1" l="1"/>
  <c r="C109" i="1"/>
  <c r="E107" i="1"/>
  <c r="C61" i="1"/>
  <c r="C64" i="1"/>
  <c r="C63" i="1"/>
  <c r="B111" i="1"/>
  <c r="E108" i="1"/>
  <c r="B108" i="1"/>
  <c r="C107" i="1"/>
  <c r="E133" i="1"/>
  <c r="B107" i="1"/>
  <c r="C65" i="1"/>
  <c r="E10" i="1"/>
  <c r="E13" i="1"/>
  <c r="E11" i="1"/>
  <c r="E14" i="1"/>
  <c r="E64" i="1"/>
  <c r="F128" i="1"/>
  <c r="C134" i="1"/>
  <c r="B61" i="1"/>
  <c r="E110" i="1"/>
  <c r="E109" i="1"/>
  <c r="B109" i="1"/>
  <c r="E131" i="1"/>
  <c r="B29" i="1"/>
  <c r="B25" i="1"/>
  <c r="C108" i="1"/>
  <c r="C111" i="1"/>
  <c r="D131" i="1"/>
  <c r="D133" i="1"/>
  <c r="C131" i="1"/>
  <c r="E15" i="1" l="1"/>
</calcChain>
</file>

<file path=xl/sharedStrings.xml><?xml version="1.0" encoding="utf-8"?>
<sst xmlns="http://schemas.openxmlformats.org/spreadsheetml/2006/main" count="126" uniqueCount="42">
  <si>
    <t>Maine</t>
  </si>
  <si>
    <t>Chronic Absence Levels Across Maine Schools SY 17-18</t>
  </si>
  <si>
    <t>Chronic Absence Levels Across Maine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</si>
  <si>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</si>
  <si>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</si>
  <si>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</si>
  <si>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</si>
  <si>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</si>
  <si>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</si>
  <si>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</si>
  <si>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</si>
  <si>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</si>
  <si>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</si>
  <si>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</si>
  <si>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</si>
  <si>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</si>
  <si>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Maine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</si>
  <si>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</si>
  <si>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</si>
  <si>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</si>
  <si>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</si>
  <si>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</si>
  <si>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</si>
  <si>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</si>
  <si>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</si>
  <si>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</si>
  <si>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Maine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</si>
  <si>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</si>
  <si>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</si>
  <si>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</si>
  <si>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</si>
  <si>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</si>
  <si>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Maine Schools by Concentration of Poverty </t>
  </si>
  <si>
    <t>&gt;=75%</t>
  </si>
  <si>
    <t>50-74%</t>
  </si>
  <si>
    <t>25-49%</t>
  </si>
  <si>
    <t>0-24%</t>
  </si>
  <si>
    <t xml:space="preserve">SY 17-18 Chronic Absence Levels Across Maine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</si>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</sst>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Maine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ME!$A$61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ME!$B$61:$E$61</c:f>
              <c:numCache>
                <c:formatCode>0%</c:formatCode>
                <c:ptCount val="4"/>
                <c:pt idx="0">
                  <c:v>1.69971671388102E-2</c:v>
                </c:pt>
                <c:pt idx="1">
                  <c:v>1.1494252873563218E-2</c:v>
                </c:pt>
                <c:pt idx="2">
                  <c:v>0.37391304347826088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D-3B4A-8947-D6F6C2327AA8}"/>
            </c:ext>
          </c:extLst>
        </c:ser>
        <c:ser>
          <c:idx val="1"/>
          <c:order val="1"/>
          <c:tx>
            <c:strRef>
              <c:f>ME!$A$62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ME!$B$62:$E$62</c:f>
              <c:numCache>
                <c:formatCode>0%</c:formatCode>
                <c:ptCount val="4"/>
                <c:pt idx="0">
                  <c:v>0.10481586402266289</c:v>
                </c:pt>
                <c:pt idx="1">
                  <c:v>0.32183908045977011</c:v>
                </c:pt>
                <c:pt idx="2">
                  <c:v>0.32173913043478258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D-3B4A-8947-D6F6C2327AA8}"/>
            </c:ext>
          </c:extLst>
        </c:ser>
        <c:ser>
          <c:idx val="2"/>
          <c:order val="2"/>
          <c:tx>
            <c:strRef>
              <c:f>ME!$A$63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ME!$B$63:$E$63</c:f>
              <c:numCache>
                <c:formatCode>0%</c:formatCode>
                <c:ptCount val="4"/>
                <c:pt idx="0">
                  <c:v>0.51558073654390935</c:v>
                </c:pt>
                <c:pt idx="1">
                  <c:v>0.50574712643678166</c:v>
                </c:pt>
                <c:pt idx="2">
                  <c:v>0.23478260869565218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0D-3B4A-8947-D6F6C2327AA8}"/>
            </c:ext>
          </c:extLst>
        </c:ser>
        <c:ser>
          <c:idx val="3"/>
          <c:order val="3"/>
          <c:tx>
            <c:strRef>
              <c:f>ME!$A$64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ME!$B$64:$E$64</c:f>
              <c:numCache>
                <c:formatCode>0%</c:formatCode>
                <c:ptCount val="4"/>
                <c:pt idx="0">
                  <c:v>0.29178470254957506</c:v>
                </c:pt>
                <c:pt idx="1">
                  <c:v>0.13793103448275862</c:v>
                </c:pt>
                <c:pt idx="2">
                  <c:v>4.3478260869565216E-2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0D-3B4A-8947-D6F6C2327AA8}"/>
            </c:ext>
          </c:extLst>
        </c:ser>
        <c:ser>
          <c:idx val="4"/>
          <c:order val="4"/>
          <c:tx>
            <c:strRef>
              <c:f>ME!$A$65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ME!$B$65:$E$65</c:f>
              <c:numCache>
                <c:formatCode>0%</c:formatCode>
                <c:ptCount val="4"/>
                <c:pt idx="0">
                  <c:v>7.0821529745042494E-2</c:v>
                </c:pt>
                <c:pt idx="1">
                  <c:v>2.2988505747126436E-2</c:v>
                </c:pt>
                <c:pt idx="2">
                  <c:v>2.6086956521739129E-2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0D-3B4A-8947-D6F6C2327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Maine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ME!$A$84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ME!$B$84:$E$84</c:f>
              <c:numCache>
                <c:formatCode>0%</c:formatCode>
                <c:ptCount val="4"/>
                <c:pt idx="0">
                  <c:v>8.7033747779751328E-2</c:v>
                </c:pt>
                <c:pt idx="1">
                  <c:v>1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9-A548-9B83-D16BE95EB0F4}"/>
            </c:ext>
          </c:extLst>
        </c:ser>
        <c:ser>
          <c:idx val="1"/>
          <c:order val="1"/>
          <c:tx>
            <c:strRef>
              <c:f>ME!$A$85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ME!$B$85:$E$85</c:f>
              <c:numCache>
                <c:formatCode>0%</c:formatCode>
                <c:ptCount val="4"/>
                <c:pt idx="0">
                  <c:v>0.18650088809946713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9-A548-9B83-D16BE95EB0F4}"/>
            </c:ext>
          </c:extLst>
        </c:ser>
        <c:ser>
          <c:idx val="2"/>
          <c:order val="2"/>
          <c:tx>
            <c:strRef>
              <c:f>ME!$A$86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ME!$B$86:$E$86</c:f>
              <c:numCache>
                <c:formatCode>0%</c:formatCode>
                <c:ptCount val="4"/>
                <c:pt idx="0">
                  <c:v>0.46003552397868563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9-A548-9B83-D16BE95EB0F4}"/>
            </c:ext>
          </c:extLst>
        </c:ser>
        <c:ser>
          <c:idx val="3"/>
          <c:order val="3"/>
          <c:tx>
            <c:strRef>
              <c:f>ME!$A$87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ME!$B$87:$E$87</c:f>
              <c:numCache>
                <c:formatCode>0%</c:formatCode>
                <c:ptCount val="4"/>
                <c:pt idx="0">
                  <c:v>0.21314387211367672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9-A548-9B83-D16BE95EB0F4}"/>
            </c:ext>
          </c:extLst>
        </c:ser>
        <c:ser>
          <c:idx val="4"/>
          <c:order val="4"/>
          <c:tx>
            <c:strRef>
              <c:f>ME!$A$88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ME!$B$88:$E$88</c:f>
              <c:numCache>
                <c:formatCode>0%</c:formatCode>
                <c:ptCount val="4"/>
                <c:pt idx="0">
                  <c:v>5.328596802841918E-2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19-A548-9B83-D16BE95EB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Maine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ME!$A$107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ME!$B$107:$E$107</c:f>
              <c:numCache>
                <c:formatCode>0%</c:formatCode>
                <c:ptCount val="4"/>
                <c:pt idx="0">
                  <c:v>0</c:v>
                </c:pt>
                <c:pt idx="1">
                  <c:v>0.12295081967213115</c:v>
                </c:pt>
                <c:pt idx="2">
                  <c:v>7.476635514018691E-2</c:v>
                </c:pt>
                <c:pt idx="3">
                  <c:v>2.7777777777777776E-2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4-BC4B-8508-6C434BA72A82}"/>
            </c:ext>
          </c:extLst>
        </c:ser>
        <c:ser>
          <c:idx val="1"/>
          <c:order val="1"/>
          <c:tx>
            <c:strRef>
              <c:f>ME!$A$108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ME!$B$108:$E$108</c:f>
              <c:numCache>
                <c:formatCode>0%</c:formatCode>
                <c:ptCount val="4"/>
                <c:pt idx="0">
                  <c:v>0.36666666666666664</c:v>
                </c:pt>
                <c:pt idx="1">
                  <c:v>0.22540983606557377</c:v>
                </c:pt>
                <c:pt idx="2">
                  <c:v>0.15887850467289719</c:v>
                </c:pt>
                <c:pt idx="3">
                  <c:v>6.9444444444444448E-2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4-BC4B-8508-6C434BA72A82}"/>
            </c:ext>
          </c:extLst>
        </c:ser>
        <c:ser>
          <c:idx val="2"/>
          <c:order val="2"/>
          <c:tx>
            <c:strRef>
              <c:f>ME!$A$109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ME!$B$109:$E$109</c:f>
              <c:numCache>
                <c:formatCode>0%</c:formatCode>
                <c:ptCount val="4"/>
                <c:pt idx="0">
                  <c:v>0.6333333333333333</c:v>
                </c:pt>
                <c:pt idx="1">
                  <c:v>0.52049180327868849</c:v>
                </c:pt>
                <c:pt idx="2">
                  <c:v>0.43457943925233644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34-BC4B-8508-6C434BA72A82}"/>
            </c:ext>
          </c:extLst>
        </c:ser>
        <c:ser>
          <c:idx val="3"/>
          <c:order val="3"/>
          <c:tx>
            <c:strRef>
              <c:f>ME!$A$110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ME!$B$110:$E$110</c:f>
              <c:numCache>
                <c:formatCode>0%</c:formatCode>
                <c:ptCount val="4"/>
                <c:pt idx="0">
                  <c:v>0</c:v>
                </c:pt>
                <c:pt idx="1">
                  <c:v>0.10245901639344263</c:v>
                </c:pt>
                <c:pt idx="2">
                  <c:v>0.29439252336448596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34-BC4B-8508-6C434BA72A82}"/>
            </c:ext>
          </c:extLst>
        </c:ser>
        <c:ser>
          <c:idx val="4"/>
          <c:order val="4"/>
          <c:tx>
            <c:strRef>
              <c:f>ME!$A$111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ME!$B$111:$E$111</c:f>
              <c:numCache>
                <c:formatCode>0%</c:formatCode>
                <c:ptCount val="4"/>
                <c:pt idx="0">
                  <c:v>0</c:v>
                </c:pt>
                <c:pt idx="1">
                  <c:v>2.8688524590163935E-2</c:v>
                </c:pt>
                <c:pt idx="2">
                  <c:v>3.7383177570093455E-2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34-BC4B-8508-6C434BA72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Maine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ME!$A$130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ME!$B$130:$E$130</c:f>
              <c:numCache>
                <c:formatCode>0%</c:formatCode>
                <c:ptCount val="4"/>
                <c:pt idx="0">
                  <c:v>0.125</c:v>
                </c:pt>
                <c:pt idx="1">
                  <c:v>4.5454545454545456E-2</c:v>
                </c:pt>
                <c:pt idx="2">
                  <c:v>0.10810810810810811</c:v>
                </c:pt>
                <c:pt idx="3">
                  <c:v>8.7765957446808512E-2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32-B246-B893-18FB58E5411D}"/>
            </c:ext>
          </c:extLst>
        </c:ser>
        <c:ser>
          <c:idx val="1"/>
          <c:order val="1"/>
          <c:tx>
            <c:strRef>
              <c:f>ME!$A$131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ME!$B$131:$E$131</c:f>
              <c:numCache>
                <c:formatCode>0%</c:formatCode>
                <c:ptCount val="4"/>
                <c:pt idx="0">
                  <c:v>0.125</c:v>
                </c:pt>
                <c:pt idx="1">
                  <c:v>6.0606060606060608E-2</c:v>
                </c:pt>
                <c:pt idx="2">
                  <c:v>0.24324324324324326</c:v>
                </c:pt>
                <c:pt idx="3">
                  <c:v>0.2047872340425532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32-B246-B893-18FB58E5411D}"/>
            </c:ext>
          </c:extLst>
        </c:ser>
        <c:ser>
          <c:idx val="2"/>
          <c:order val="2"/>
          <c:tx>
            <c:strRef>
              <c:f>ME!$A$132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ME!$B$132:$E$132</c:f>
              <c:numCache>
                <c:formatCode>0%</c:formatCode>
                <c:ptCount val="4"/>
                <c:pt idx="0">
                  <c:v>0.41666666666666669</c:v>
                </c:pt>
                <c:pt idx="1">
                  <c:v>0.39393939393939392</c:v>
                </c:pt>
                <c:pt idx="2">
                  <c:v>0.51351351351351349</c:v>
                </c:pt>
                <c:pt idx="3">
                  <c:v>0.46542553191489361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32-B246-B893-18FB58E5411D}"/>
            </c:ext>
          </c:extLst>
        </c:ser>
        <c:ser>
          <c:idx val="3"/>
          <c:order val="3"/>
          <c:tx>
            <c:strRef>
              <c:f>ME!$A$133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ME!$B$133:$E$133</c:f>
              <c:numCache>
                <c:formatCode>0%</c:formatCode>
                <c:ptCount val="4"/>
                <c:pt idx="0">
                  <c:v>0.1875</c:v>
                </c:pt>
                <c:pt idx="1">
                  <c:v>0.39393939393939392</c:v>
                </c:pt>
                <c:pt idx="2">
                  <c:v>0.10810810810810811</c:v>
                </c:pt>
                <c:pt idx="3">
                  <c:v>0.2047872340425532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32-B246-B893-18FB58E5411D}"/>
            </c:ext>
          </c:extLst>
        </c:ser>
        <c:ser>
          <c:idx val="4"/>
          <c:order val="4"/>
          <c:tx>
            <c:strRef>
              <c:f>ME!$A$134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ME!$B$134:$E$134</c:f>
              <c:numCache>
                <c:formatCode>0%</c:formatCode>
                <c:ptCount val="4"/>
                <c:pt idx="0">
                  <c:v>0.14583333333333334</c:v>
                </c:pt>
                <c:pt idx="1">
                  <c:v>0.10606060606060606</c:v>
                </c:pt>
                <c:pt idx="2">
                  <c:v>2.7027027027027029E-2</c:v>
                </c:pt>
                <c:pt idx="3">
                  <c:v>3.7234042553191488E-2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32-B246-B893-18FB58E54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Maine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03F-6C4A-A2DE-F5F26F6A9555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03F-6C4A-A2DE-F5F26F6A955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03F-6C4A-A2DE-F5F26F6A955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03F-6C4A-A2DE-F5F26F6A955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03F-6C4A-A2DE-F5F26F6A95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ME!$B$10:$B$14</c:f>
              <c:numCache>
                <c:formatCode>#,##0</c:formatCode>
                <c:ptCount val="5"/>
                <c:pt idx="0">
                  <c:v>50</c:v>
                </c:pt>
                <c:pt idx="1">
                  <c:v>105</c:v>
                </c:pt>
                <c:pt idx="2">
                  <c:v>259</c:v>
                </c:pt>
                <c:pt idx="3">
                  <c:v>120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03F-6C4A-A2DE-F5F26F6A95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Maine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FC5-6C45-891D-2BA2A0F9AA6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FC5-6C45-891D-2BA2A0F9AA6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FC5-6C45-891D-2BA2A0F9AA60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FC5-6C45-891D-2BA2A0F9AA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ME!$A$25:$A$29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ME!$B$25:$B$29</c:f>
              <c:numCache>
                <c:formatCode>0%</c:formatCode>
                <c:ptCount val="5"/>
                <c:pt idx="0">
                  <c:v>8.8652482269503549E-2</c:v>
                </c:pt>
                <c:pt idx="1">
                  <c:v>0.18617021276595744</c:v>
                </c:pt>
                <c:pt idx="2">
                  <c:v>0.45921985815602839</c:v>
                </c:pt>
                <c:pt idx="3">
                  <c:v>0.21276595744680851</c:v>
                </c:pt>
                <c:pt idx="4">
                  <c:v>5.3191489361702128E-2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FC5-6C45-891D-2BA2A0F9A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4A575E90-94D7-EF4E-B854-FF1D7326A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A0FFD2-3511-FA4B-9B50-386710F04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782364-83CA-BA43-87FE-A301EB109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B9F034D-19FB-B048-9CC3-D9E8DD693F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F9D9F2-31DE-7240-933D-53103FA4E0A8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E9B1CD-9E90-764B-9071-3B6543F61F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F000D67-C69B-CA41-B543-FAC9E43E3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0">
          <cell r="A10" t="str">
            <v>Extreme Chronic Absence (30%+)</v>
          </cell>
          <cell r="B10">
            <v>50</v>
          </cell>
        </row>
        <row r="11">
          <cell r="A11" t="str">
            <v>High Chronic Absence (20-29.9%)</v>
          </cell>
          <cell r="B11">
            <v>105</v>
          </cell>
        </row>
        <row r="12">
          <cell r="A12" t="str">
            <v>Significant Chronic Absence (10-19.9%)</v>
          </cell>
          <cell r="B12">
            <v>259</v>
          </cell>
        </row>
        <row r="13">
          <cell r="A13" t="str">
            <v>Modest Chronic Absence (5-9.9%)</v>
          </cell>
          <cell r="B13">
            <v>120</v>
          </cell>
        </row>
        <row r="14">
          <cell r="A14" t="str">
            <v>Low Chronic Absence (0-4.9%)</v>
          </cell>
          <cell r="B14">
            <v>30</v>
          </cell>
        </row>
        <row r="25">
          <cell r="A25" t="str">
            <v>Extreme Chronic Absence (30%+)</v>
          </cell>
          <cell r="B25">
            <v>8.8652482269503549E-2</v>
          </cell>
        </row>
        <row r="26">
          <cell r="A26" t="str">
            <v>High Chronic Absence (20-29.9%)</v>
          </cell>
          <cell r="B26">
            <v>0.18617021276595744</v>
          </cell>
        </row>
        <row r="27">
          <cell r="A27" t="str">
            <v>Significant Chronic Absence (10-19.9%)</v>
          </cell>
          <cell r="B27">
            <v>0.45921985815602839</v>
          </cell>
        </row>
        <row r="28">
          <cell r="A28" t="str">
            <v>Modest Chronic Absence (5-9.9%)</v>
          </cell>
          <cell r="B28">
            <v>0.21276595744680851</v>
          </cell>
        </row>
        <row r="29">
          <cell r="A29" t="str">
            <v>Low Chronic Absence (0-4.9%)</v>
          </cell>
          <cell r="B29">
            <v>5.3191489361702128E-2</v>
          </cell>
        </row>
        <row r="61">
          <cell r="A61" t="str">
            <v>Extreme Chronic Absence (30%+)</v>
          </cell>
          <cell r="B61">
            <v>1.69971671388102E-2</v>
          </cell>
          <cell r="C61">
            <v>1.1494252873563218E-2</v>
          </cell>
          <cell r="D61">
            <v>0.37391304347826088</v>
          </cell>
          <cell r="E61">
            <v>0</v>
          </cell>
        </row>
        <row r="62">
          <cell r="A62" t="str">
            <v>High Chronic Absence (20-29.9%)</v>
          </cell>
          <cell r="B62">
            <v>0.10481586402266289</v>
          </cell>
          <cell r="C62">
            <v>0.32183908045977011</v>
          </cell>
          <cell r="D62">
            <v>0.32173913043478258</v>
          </cell>
          <cell r="E62">
            <v>0.33333333333333331</v>
          </cell>
        </row>
        <row r="63">
          <cell r="A63" t="str">
            <v>Significant Chronic Absence (10-19.9%)</v>
          </cell>
          <cell r="B63">
            <v>0.51558073654390935</v>
          </cell>
          <cell r="C63">
            <v>0.50574712643678166</v>
          </cell>
          <cell r="D63">
            <v>0.23478260869565218</v>
          </cell>
          <cell r="E63">
            <v>0.66666666666666663</v>
          </cell>
        </row>
        <row r="64">
          <cell r="A64" t="str">
            <v>Modest Chronic Absence (5-9.9%)</v>
          </cell>
          <cell r="B64">
            <v>0.29178470254957506</v>
          </cell>
          <cell r="C64">
            <v>0.13793103448275862</v>
          </cell>
          <cell r="D64">
            <v>4.3478260869565216E-2</v>
          </cell>
          <cell r="E64">
            <v>0</v>
          </cell>
        </row>
        <row r="65">
          <cell r="A65" t="str">
            <v>Low Chronic Absence (0-4.9%)</v>
          </cell>
          <cell r="B65">
            <v>7.0821529745042494E-2</v>
          </cell>
          <cell r="C65">
            <v>2.2988505747126436E-2</v>
          </cell>
          <cell r="D65">
            <v>2.6086956521739129E-2</v>
          </cell>
          <cell r="E65">
            <v>0</v>
          </cell>
        </row>
        <row r="84">
          <cell r="A84" t="str">
            <v>Extreme Chronic Absence (30%+)</v>
          </cell>
          <cell r="B84">
            <v>8.7033747779751328E-2</v>
          </cell>
          <cell r="C84">
            <v>1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0.18650088809946713</v>
          </cell>
          <cell r="C85">
            <v>0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0.46003552397868563</v>
          </cell>
          <cell r="C86">
            <v>0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0.21314387211367672</v>
          </cell>
          <cell r="C87">
            <v>0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5.328596802841918E-2</v>
          </cell>
          <cell r="C88">
            <v>0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</v>
          </cell>
          <cell r="C107">
            <v>0.12295081967213115</v>
          </cell>
          <cell r="D107">
            <v>7.476635514018691E-2</v>
          </cell>
          <cell r="E107">
            <v>2.7777777777777776E-2</v>
          </cell>
        </row>
        <row r="108">
          <cell r="A108" t="str">
            <v>High Chronic Absence (20-29.9%)</v>
          </cell>
          <cell r="B108">
            <v>0.36666666666666664</v>
          </cell>
          <cell r="C108">
            <v>0.22540983606557377</v>
          </cell>
          <cell r="D108">
            <v>0.15887850467289719</v>
          </cell>
          <cell r="E108">
            <v>6.9444444444444448E-2</v>
          </cell>
        </row>
        <row r="109">
          <cell r="A109" t="str">
            <v>Significant Chronic Absence (10-19.9%)</v>
          </cell>
          <cell r="B109">
            <v>0.6333333333333333</v>
          </cell>
          <cell r="C109">
            <v>0.52049180327868849</v>
          </cell>
          <cell r="D109">
            <v>0.43457943925233644</v>
          </cell>
          <cell r="E109">
            <v>0.25</v>
          </cell>
        </row>
        <row r="110">
          <cell r="A110" t="str">
            <v>Modest Chronic Absence (5-9.9%)</v>
          </cell>
          <cell r="B110">
            <v>0</v>
          </cell>
          <cell r="C110">
            <v>0.10245901639344263</v>
          </cell>
          <cell r="D110">
            <v>0.29439252336448596</v>
          </cell>
          <cell r="E110">
            <v>0.44444444444444442</v>
          </cell>
        </row>
        <row r="111">
          <cell r="A111" t="str">
            <v>Low Chronic Absence (0-4.9%)</v>
          </cell>
          <cell r="B111">
            <v>0</v>
          </cell>
          <cell r="C111">
            <v>2.8688524590163935E-2</v>
          </cell>
          <cell r="D111">
            <v>3.7383177570093455E-2</v>
          </cell>
          <cell r="E111">
            <v>0.20833333333333334</v>
          </cell>
        </row>
        <row r="130">
          <cell r="A130" t="str">
            <v>Extreme Chronic Absence (30%+)</v>
          </cell>
          <cell r="B130">
            <v>0.125</v>
          </cell>
          <cell r="C130">
            <v>4.5454545454545456E-2</v>
          </cell>
          <cell r="D130">
            <v>0.10810810810810811</v>
          </cell>
          <cell r="E130">
            <v>8.7765957446808512E-2</v>
          </cell>
        </row>
        <row r="131">
          <cell r="A131" t="str">
            <v>High Chronic Absence (20-29.9%)</v>
          </cell>
          <cell r="B131">
            <v>0.125</v>
          </cell>
          <cell r="C131">
            <v>6.0606060606060608E-2</v>
          </cell>
          <cell r="D131">
            <v>0.24324324324324326</v>
          </cell>
          <cell r="E131">
            <v>0.2047872340425532</v>
          </cell>
        </row>
        <row r="132">
          <cell r="A132" t="str">
            <v>Significant Chronic Absence (10-19.9%)</v>
          </cell>
          <cell r="B132">
            <v>0.41666666666666669</v>
          </cell>
          <cell r="C132">
            <v>0.39393939393939392</v>
          </cell>
          <cell r="D132">
            <v>0.51351351351351349</v>
          </cell>
          <cell r="E132">
            <v>0.46542553191489361</v>
          </cell>
        </row>
        <row r="133">
          <cell r="A133" t="str">
            <v>Modest Chronic Absence (5-9.9%)</v>
          </cell>
          <cell r="B133">
            <v>0.1875</v>
          </cell>
          <cell r="C133">
            <v>0.39393939393939392</v>
          </cell>
          <cell r="D133">
            <v>0.10810810810810811</v>
          </cell>
          <cell r="E133">
            <v>0.2047872340425532</v>
          </cell>
        </row>
        <row r="134">
          <cell r="A134" t="str">
            <v>Low Chronic Absence (0-4.9%)</v>
          </cell>
          <cell r="B134">
            <v>0.14583333333333334</v>
          </cell>
          <cell r="C134">
            <v>0.10606060606060606</v>
          </cell>
          <cell r="D134">
            <v>2.7027027027027029E-2</v>
          </cell>
          <cell r="E134">
            <v>3.7234042553191488E-2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88E4-952F-F34C-96A5-EF86C2B133DF}">
  <dimension ref="A1:I134"/>
  <sheetViews>
    <sheetView tabSelected="1" topLeftCell="A7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50</v>
      </c>
      <c r="C10" s="8">
        <f>_xlfn.XLOOKUP(A1,'[1]raw data'!C2:C51,'[1]raw data'!I2:I51)</f>
        <v>18255</v>
      </c>
      <c r="D10" s="8">
        <f>_xlfn.XLOOKUP(A1,'[1]raw data'!C2:C51,'[1]raw data'!N2:N51)</f>
        <v>6546</v>
      </c>
      <c r="E10" s="9">
        <f>C10/C15</f>
        <v>0.10421424004384362</v>
      </c>
      <c r="F10" s="9">
        <f>D10/D15</f>
        <v>0.22269850989997958</v>
      </c>
    </row>
    <row r="11" spans="1:6" x14ac:dyDescent="0.2">
      <c r="A11" s="7" t="s">
        <v>9</v>
      </c>
      <c r="B11" s="8">
        <f>_xlfn.XLOOKUP(A1,'[1]raw data'!C2:C51,'[1]raw data'!E2:E51)</f>
        <v>105</v>
      </c>
      <c r="C11" s="8">
        <f>_xlfn.XLOOKUP(A1,'[1]raw data'!C2:C51,'[1]raw data'!J2:J51)</f>
        <v>32479</v>
      </c>
      <c r="D11" s="8">
        <f>_xlfn.XLOOKUP(A1,'[1]raw data'!C2:C51,'[1]raw data'!O2:O51)</f>
        <v>8028</v>
      </c>
      <c r="E11" s="9">
        <f>C11/C15</f>
        <v>0.18541628607964925</v>
      </c>
      <c r="F11" s="9">
        <f>D11/D15</f>
        <v>0.27311696264543783</v>
      </c>
    </row>
    <row r="12" spans="1:6" x14ac:dyDescent="0.2">
      <c r="A12" s="7" t="s">
        <v>10</v>
      </c>
      <c r="B12" s="8">
        <f>_xlfn.XLOOKUP(A1,'[1]raw data'!C2:C51,'[1]raw data'!F2:F51)</f>
        <v>259</v>
      </c>
      <c r="C12" s="8">
        <f>_xlfn.XLOOKUP(A1,'[1]raw data'!C2:C51,'[1]raw data'!K2:K51)</f>
        <v>79013</v>
      </c>
      <c r="D12" s="8">
        <f>_xlfn.XLOOKUP(A1,'[1]raw data'!C2:C51,'[1]raw data'!P2:P51)</f>
        <v>11627</v>
      </c>
      <c r="E12" s="9">
        <f>C12/C15</f>
        <v>0.45106983010595542</v>
      </c>
      <c r="F12" s="9">
        <f>D12/D15</f>
        <v>0.39555691637749202</v>
      </c>
    </row>
    <row r="13" spans="1:6" x14ac:dyDescent="0.2">
      <c r="A13" s="7" t="s">
        <v>11</v>
      </c>
      <c r="B13" s="8">
        <f>_xlfn.XLOOKUP(A1,'[1]raw data'!C2:C51,'[1]raw data'!G2:G51)</f>
        <v>120</v>
      </c>
      <c r="C13" s="8">
        <f>_xlfn.XLOOKUP(A1,'[1]raw data'!C2:C51,'[1]raw data'!L2:L51)</f>
        <v>37233</v>
      </c>
      <c r="D13" s="8">
        <f>_xlfn.XLOOKUP(A1,'[1]raw data'!C2:C51,'[1]raw data'!Q2:Q51)</f>
        <v>2886</v>
      </c>
      <c r="E13" s="9">
        <f>C13/C15</f>
        <v>0.2125559462915601</v>
      </c>
      <c r="F13" s="9">
        <f>D13/D15</f>
        <v>9.8183302714839757E-2</v>
      </c>
    </row>
    <row r="14" spans="1:6" x14ac:dyDescent="0.2">
      <c r="A14" s="7" t="s">
        <v>12</v>
      </c>
      <c r="B14" s="8">
        <f>_xlfn.XLOOKUP(A1,'[1]raw data'!C2:C51,'[1]raw data'!H2:H51)</f>
        <v>30</v>
      </c>
      <c r="C14" s="8">
        <f>_xlfn.XLOOKUP(A1,'[1]raw data'!C2:C51,'[1]raw data'!M2:M51)</f>
        <v>8188</v>
      </c>
      <c r="D14" s="8">
        <f>_xlfn.XLOOKUP(A1,'[1]raw data'!C2:C51,'[1]raw data'!R2:R51)</f>
        <v>307</v>
      </c>
      <c r="E14" s="9">
        <f>C14/C15</f>
        <v>4.6743697478991597E-2</v>
      </c>
      <c r="F14" s="9">
        <f>D14/D15</f>
        <v>1.04443083622508E-2</v>
      </c>
    </row>
    <row r="15" spans="1:6" x14ac:dyDescent="0.2">
      <c r="A15" s="10" t="s">
        <v>13</v>
      </c>
      <c r="B15" s="11">
        <f>SUM(B10:B14)</f>
        <v>564</v>
      </c>
      <c r="C15" s="11">
        <f>SUM(C10:C14)</f>
        <v>175168</v>
      </c>
      <c r="D15" s="11">
        <f>SUM(D10:D14)</f>
        <v>29394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8.8652482269503549E-2</v>
      </c>
    </row>
    <row r="26" spans="1:5" ht="16" x14ac:dyDescent="0.2">
      <c r="A26" s="16" t="s">
        <v>9</v>
      </c>
      <c r="B26" s="17">
        <f>B11/B15</f>
        <v>0.18617021276595744</v>
      </c>
    </row>
    <row r="27" spans="1:5" ht="16" x14ac:dyDescent="0.2">
      <c r="A27" s="16" t="s">
        <v>10</v>
      </c>
      <c r="B27" s="17">
        <f>B12/B15</f>
        <v>0.45921985815602839</v>
      </c>
    </row>
    <row r="28" spans="1:5" ht="16" x14ac:dyDescent="0.2">
      <c r="A28" s="16" t="s">
        <v>11</v>
      </c>
      <c r="B28" s="17">
        <f>B13/B15</f>
        <v>0.21276595744680851</v>
      </c>
    </row>
    <row r="29" spans="1:5" ht="16" x14ac:dyDescent="0.2">
      <c r="A29" s="16" t="s">
        <v>12</v>
      </c>
      <c r="B29" s="17">
        <f>B14/B15</f>
        <v>5.3191489361702128E-2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6</v>
      </c>
      <c r="C54" s="8">
        <f>_xlfn.XLOOKUP(A1,'[1]raw data'!C2:C51,'[1]raw data'!X2:X51)</f>
        <v>1</v>
      </c>
      <c r="D54" s="8">
        <f>_xlfn.XLOOKUP(A1,'[1]raw data'!C2:C51,'[1]raw data'!AC2:AC51)</f>
        <v>43</v>
      </c>
      <c r="E54" s="8">
        <f>_xlfn.XLOOKUP(A1,'[1]raw data'!C2:C51,'[1]raw data'!AH2:AH51)</f>
        <v>0</v>
      </c>
      <c r="F54" s="23">
        <f>SUM(B54:E54)</f>
        <v>50</v>
      </c>
    </row>
    <row r="55" spans="1:8" x14ac:dyDescent="0.2">
      <c r="A55" s="7" t="s">
        <v>9</v>
      </c>
      <c r="B55" s="8">
        <f>_xlfn.XLOOKUP(A1,'[1]raw data'!C2:C51,'[1]raw data'!T2:T51)</f>
        <v>37</v>
      </c>
      <c r="C55" s="8">
        <f>_xlfn.XLOOKUP(A1,'[1]raw data'!C2:C51,'[1]raw data'!Y2:Y51)</f>
        <v>28</v>
      </c>
      <c r="D55" s="8">
        <f>_xlfn.XLOOKUP(A1,'[1]raw data'!C2:C51,'[1]raw data'!AD2:AD51)</f>
        <v>37</v>
      </c>
      <c r="E55" s="8">
        <f>_xlfn.XLOOKUP(A1,'[1]raw data'!C2:C51,'[1]raw data'!AI2:AI51)</f>
        <v>3</v>
      </c>
      <c r="F55" s="23">
        <f>SUM(B55:E55)</f>
        <v>105</v>
      </c>
    </row>
    <row r="56" spans="1:8" x14ac:dyDescent="0.2">
      <c r="A56" s="7" t="s">
        <v>10</v>
      </c>
      <c r="B56" s="8">
        <f>_xlfn.XLOOKUP(A1,'[1]raw data'!C2:C51,'[1]raw data'!U2:U51)</f>
        <v>182</v>
      </c>
      <c r="C56" s="8">
        <f>_xlfn.XLOOKUP(A1,'[1]raw data'!C2:C51,'[1]raw data'!Z2:Z51)</f>
        <v>44</v>
      </c>
      <c r="D56" s="8">
        <f>_xlfn.XLOOKUP(A1,'[1]raw data'!C2:C51,'[1]raw data'!AE2:AE51)</f>
        <v>27</v>
      </c>
      <c r="E56" s="8">
        <f>_xlfn.XLOOKUP(A1,'[1]raw data'!C2:C51,'[1]raw data'!AJ2:AJ51)</f>
        <v>6</v>
      </c>
      <c r="F56" s="23">
        <f>SUM(B56:E56)</f>
        <v>259</v>
      </c>
    </row>
    <row r="57" spans="1:8" x14ac:dyDescent="0.2">
      <c r="A57" s="7" t="s">
        <v>11</v>
      </c>
      <c r="B57" s="8">
        <f>_xlfn.XLOOKUP(A1,'[1]raw data'!C2:C51,'[1]raw data'!V2:V51)</f>
        <v>103</v>
      </c>
      <c r="C57" s="8">
        <f>_xlfn.XLOOKUP(A1,'[1]raw data'!C2:C51,'[1]raw data'!AA2:AA51)</f>
        <v>12</v>
      </c>
      <c r="D57" s="8">
        <f>_xlfn.XLOOKUP(A1,'[1]raw data'!C2:C51,'[1]raw data'!AF2:AF51)</f>
        <v>5</v>
      </c>
      <c r="E57" s="8">
        <f>_xlfn.XLOOKUP(A1,'[1]raw data'!C2:C51,'[1]raw data'!AK2:AK51)</f>
        <v>0</v>
      </c>
      <c r="F57" s="23">
        <f>SUM(B57:E57)</f>
        <v>120</v>
      </c>
    </row>
    <row r="58" spans="1:8" x14ac:dyDescent="0.2">
      <c r="A58" s="7" t="s">
        <v>12</v>
      </c>
      <c r="B58" s="8">
        <f>_xlfn.XLOOKUP(A1,'[1]raw data'!C2:C51,'[1]raw data'!W2:W51)</f>
        <v>25</v>
      </c>
      <c r="C58" s="8">
        <f>_xlfn.XLOOKUP(A1,'[1]raw data'!C2:C51,'[1]raw data'!AB2:AB51)</f>
        <v>2</v>
      </c>
      <c r="D58" s="8">
        <f>_xlfn.XLOOKUP(A1,'[1]raw data'!C2:C51,'[1]raw data'!AG2:AG51)</f>
        <v>3</v>
      </c>
      <c r="E58" s="8">
        <f>_xlfn.XLOOKUP(A1,'[1]raw data'!C2:C51,'[1]raw data'!AL2:AL51)</f>
        <v>0</v>
      </c>
      <c r="F58" s="23">
        <f>SUM(B58:E58)</f>
        <v>30</v>
      </c>
    </row>
    <row r="59" spans="1:8" x14ac:dyDescent="0.2">
      <c r="A59" s="24" t="s">
        <v>13</v>
      </c>
      <c r="B59" s="25">
        <f>SUM(B54:B58)</f>
        <v>353</v>
      </c>
      <c r="C59" s="25">
        <f>SUM(C54:C58)</f>
        <v>87</v>
      </c>
      <c r="D59" s="25">
        <f>SUM(D54:D58)</f>
        <v>115</v>
      </c>
      <c r="E59" s="25">
        <f>SUM(E54:E58)</f>
        <v>9</v>
      </c>
      <c r="F59" s="26">
        <f>SUM(F54:F58)</f>
        <v>564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1.69971671388102E-2</v>
      </c>
      <c r="C61" s="29">
        <f>C54/C59</f>
        <v>1.1494252873563218E-2</v>
      </c>
      <c r="D61" s="29">
        <f>D54/D59</f>
        <v>0.37391304347826088</v>
      </c>
      <c r="E61" s="29">
        <f>E54/E59</f>
        <v>0</v>
      </c>
    </row>
    <row r="62" spans="1:8" x14ac:dyDescent="0.2">
      <c r="A62" s="7" t="s">
        <v>9</v>
      </c>
      <c r="B62" s="29">
        <f>B55/B59</f>
        <v>0.10481586402266289</v>
      </c>
      <c r="C62" s="29">
        <f>C55/C59</f>
        <v>0.32183908045977011</v>
      </c>
      <c r="D62" s="29">
        <f>D55/D59</f>
        <v>0.32173913043478258</v>
      </c>
      <c r="E62" s="29">
        <f>E55/E59</f>
        <v>0.33333333333333331</v>
      </c>
    </row>
    <row r="63" spans="1:8" x14ac:dyDescent="0.2">
      <c r="A63" s="7" t="s">
        <v>10</v>
      </c>
      <c r="B63" s="29">
        <f>B56/B59</f>
        <v>0.51558073654390935</v>
      </c>
      <c r="C63" s="29">
        <f>C56/C59</f>
        <v>0.50574712643678166</v>
      </c>
      <c r="D63" s="29">
        <f>D56/D59</f>
        <v>0.23478260869565218</v>
      </c>
      <c r="E63" s="29">
        <f>E56/E59</f>
        <v>0.66666666666666663</v>
      </c>
    </row>
    <row r="64" spans="1:8" x14ac:dyDescent="0.2">
      <c r="A64" s="7" t="s">
        <v>11</v>
      </c>
      <c r="B64" s="29">
        <f>B57/B59</f>
        <v>0.29178470254957506</v>
      </c>
      <c r="C64" s="29">
        <f>C57/C59</f>
        <v>0.13793103448275862</v>
      </c>
      <c r="D64" s="29">
        <f>D57/D59</f>
        <v>4.3478260869565216E-2</v>
      </c>
      <c r="E64" s="29">
        <f>E57/E59</f>
        <v>0</v>
      </c>
    </row>
    <row r="65" spans="1:9" x14ac:dyDescent="0.2">
      <c r="A65" s="7" t="s">
        <v>12</v>
      </c>
      <c r="B65" s="29">
        <f>B58/B59</f>
        <v>7.0821529745042494E-2</v>
      </c>
      <c r="C65" s="29">
        <f>C58/C59</f>
        <v>2.2988505747126436E-2</v>
      </c>
      <c r="D65" s="29">
        <f>D58/D59</f>
        <v>2.6086956521739129E-2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49</v>
      </c>
      <c r="C77" s="8">
        <f>_xlfn.XLOOKUP(A1,'[1]raw data'!C2:C51,'[1]raw data'!AR2:AR51)</f>
        <v>1</v>
      </c>
      <c r="D77" s="34" t="s">
        <v>31</v>
      </c>
      <c r="E77" s="34" t="s">
        <v>31</v>
      </c>
      <c r="F77" s="23">
        <f>SUM(B77:E77)</f>
        <v>50</v>
      </c>
    </row>
    <row r="78" spans="1:9" x14ac:dyDescent="0.2">
      <c r="A78" s="33" t="s">
        <v>9</v>
      </c>
      <c r="B78" s="8">
        <f>_xlfn.XLOOKUP(A1,'[1]raw data'!C2:C51,'[1]raw data'!AN2:AN51)</f>
        <v>105</v>
      </c>
      <c r="C78" s="8">
        <f>_xlfn.XLOOKUP(A1,'[1]raw data'!C2:C51,'[1]raw data'!AS2:AS51)</f>
        <v>0</v>
      </c>
      <c r="D78" s="35" t="s">
        <v>31</v>
      </c>
      <c r="E78" s="35" t="s">
        <v>31</v>
      </c>
      <c r="F78" s="23">
        <f>SUM(B78:E78)</f>
        <v>105</v>
      </c>
    </row>
    <row r="79" spans="1:9" x14ac:dyDescent="0.2">
      <c r="A79" s="33" t="s">
        <v>10</v>
      </c>
      <c r="B79" s="8">
        <f>_xlfn.XLOOKUP(A1,'[1]raw data'!C2:C51,'[1]raw data'!AO2:AO51)</f>
        <v>259</v>
      </c>
      <c r="C79" s="8">
        <f>_xlfn.XLOOKUP(A1,'[1]raw data'!C2:C51,'[1]raw data'!AT2:AT51)</f>
        <v>0</v>
      </c>
      <c r="D79" s="35" t="s">
        <v>31</v>
      </c>
      <c r="E79" s="35" t="s">
        <v>31</v>
      </c>
      <c r="F79" s="23">
        <f>SUM(B79:E79)</f>
        <v>259</v>
      </c>
    </row>
    <row r="80" spans="1:9" x14ac:dyDescent="0.2">
      <c r="A80" s="33" t="s">
        <v>11</v>
      </c>
      <c r="B80" s="8">
        <f>_xlfn.XLOOKUP(A1,'[1]raw data'!C2:C51,'[1]raw data'!AP2:AP51)</f>
        <v>120</v>
      </c>
      <c r="C80" s="8">
        <f>_xlfn.XLOOKUP(A1,'[1]raw data'!C2:C51,'[1]raw data'!AU2:AU51)</f>
        <v>0</v>
      </c>
      <c r="D80" s="35" t="s">
        <v>31</v>
      </c>
      <c r="E80" s="35" t="s">
        <v>31</v>
      </c>
      <c r="F80" s="23">
        <f>SUM(B80:E80)</f>
        <v>120</v>
      </c>
    </row>
    <row r="81" spans="1:6" x14ac:dyDescent="0.2">
      <c r="A81" s="33" t="s">
        <v>12</v>
      </c>
      <c r="B81" s="8">
        <f>_xlfn.XLOOKUP(A1,'[1]raw data'!C2:C51,'[1]raw data'!AQ2:AQ51)</f>
        <v>30</v>
      </c>
      <c r="C81" s="8">
        <f>_xlfn.XLOOKUP(A1,'[1]raw data'!C2:C51,'[1]raw data'!AV2:AV51)</f>
        <v>0</v>
      </c>
      <c r="D81" s="35" t="s">
        <v>31</v>
      </c>
      <c r="E81" s="35" t="s">
        <v>31</v>
      </c>
      <c r="F81" s="23">
        <f>SUM(B81:E81)</f>
        <v>30</v>
      </c>
    </row>
    <row r="82" spans="1:6" x14ac:dyDescent="0.2">
      <c r="A82" s="26" t="s">
        <v>13</v>
      </c>
      <c r="B82" s="25">
        <f>SUM(B77:B81)</f>
        <v>563</v>
      </c>
      <c r="C82" s="25">
        <f>SUM(C77:C81)</f>
        <v>1</v>
      </c>
      <c r="D82" s="25">
        <f>SUM(D77:D81)</f>
        <v>0</v>
      </c>
      <c r="E82" s="25">
        <f>SUM(E77:E81)</f>
        <v>0</v>
      </c>
      <c r="F82" s="26">
        <f>SUM(F77:F81)</f>
        <v>564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8.7033747779751328E-2</v>
      </c>
      <c r="C84" s="38">
        <f>C77/C82</f>
        <v>1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0.18650088809946713</v>
      </c>
      <c r="C85" s="38">
        <f>C78/C82</f>
        <v>0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0.46003552397868563</v>
      </c>
      <c r="C86" s="38">
        <f>C79/C82</f>
        <v>0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0.21314387211367672</v>
      </c>
      <c r="C87" s="38">
        <f>C80/C82</f>
        <v>0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5.328596802841918E-2</v>
      </c>
      <c r="C88" s="38">
        <f>C81/C82</f>
        <v>0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0</v>
      </c>
      <c r="C100" s="8">
        <f>_xlfn.XLOOKUP(A1,'[1]raw data'!C2:C51,'[1]raw data'!BL2:BL51)</f>
        <v>30</v>
      </c>
      <c r="D100" s="8">
        <f>_xlfn.XLOOKUP(A1,'[1]raw data'!C2:C51,'[1]raw data'!BQ2:BQ51)</f>
        <v>16</v>
      </c>
      <c r="E100" s="8">
        <f>_xlfn.XLOOKUP(A1,'[1]raw data'!C2:C51,'[1]raw data'!BV2:BV51)</f>
        <v>2</v>
      </c>
      <c r="F100" s="23">
        <f>SUM(B100:E100)</f>
        <v>48</v>
      </c>
    </row>
    <row r="101" spans="1:6" x14ac:dyDescent="0.2">
      <c r="A101" s="33" t="s">
        <v>9</v>
      </c>
      <c r="B101" s="8">
        <f>_xlfn.XLOOKUP(A1,'[1]raw data'!C2:C51,'[1]raw data'!BH2:BH51)</f>
        <v>11</v>
      </c>
      <c r="C101" s="8">
        <f>_xlfn.XLOOKUP(A1,'[1]raw data'!C2:C51,'[1]raw data'!BM2:BM51)</f>
        <v>55</v>
      </c>
      <c r="D101" s="8">
        <f>_xlfn.XLOOKUP(A1,'[1]raw data'!C2:C51,'[1]raw data'!BR2:BR51)</f>
        <v>34</v>
      </c>
      <c r="E101" s="8">
        <f>_xlfn.XLOOKUP(A1,'[1]raw data'!C2:C51,'[1]raw data'!BW2:BW51)</f>
        <v>5</v>
      </c>
      <c r="F101" s="23">
        <f>SUM(B101:E101)</f>
        <v>105</v>
      </c>
    </row>
    <row r="102" spans="1:6" x14ac:dyDescent="0.2">
      <c r="A102" s="33" t="s">
        <v>10</v>
      </c>
      <c r="B102" s="8">
        <f>_xlfn.XLOOKUP(A1,'[1]raw data'!C2:C51,'[1]raw data'!BI2:BI51)</f>
        <v>19</v>
      </c>
      <c r="C102" s="8">
        <f>_xlfn.XLOOKUP(A1,'[1]raw data'!C2:C51,'[1]raw data'!BN2:BN51)</f>
        <v>127</v>
      </c>
      <c r="D102" s="8">
        <f>_xlfn.XLOOKUP(A1,'[1]raw data'!C2:C51,'[1]raw data'!BS2:BS51)</f>
        <v>93</v>
      </c>
      <c r="E102" s="8">
        <f>_xlfn.XLOOKUP(A1,'[1]raw data'!C2:C51,'[1]raw data'!BX2:BX51)</f>
        <v>18</v>
      </c>
      <c r="F102" s="23">
        <f>SUM(B102:E102)</f>
        <v>257</v>
      </c>
    </row>
    <row r="103" spans="1:6" x14ac:dyDescent="0.2">
      <c r="A103" s="33" t="s">
        <v>11</v>
      </c>
      <c r="B103" s="8">
        <f>_xlfn.XLOOKUP(A1,'[1]raw data'!C2:C51,'[1]raw data'!BJ2:BJ51)</f>
        <v>0</v>
      </c>
      <c r="C103" s="8">
        <f>_xlfn.XLOOKUP(A1,'[1]raw data'!C2:C51,'[1]raw data'!BO2:BO51)</f>
        <v>25</v>
      </c>
      <c r="D103" s="8">
        <f>_xlfn.XLOOKUP(A1,'[1]raw data'!C2:C51,'[1]raw data'!BT2:BT51)</f>
        <v>63</v>
      </c>
      <c r="E103" s="8">
        <f>_xlfn.XLOOKUP(A1,'[1]raw data'!C2:C51,'[1]raw data'!BY2:BY51)</f>
        <v>32</v>
      </c>
      <c r="F103" s="23">
        <f>SUM(B103:E103)</f>
        <v>120</v>
      </c>
    </row>
    <row r="104" spans="1:6" x14ac:dyDescent="0.2">
      <c r="A104" s="33" t="s">
        <v>12</v>
      </c>
      <c r="B104" s="8">
        <f>_xlfn.XLOOKUP(A1,'[1]raw data'!C2:C51,'[1]raw data'!BK2:BK51)</f>
        <v>0</v>
      </c>
      <c r="C104" s="8">
        <f>_xlfn.XLOOKUP(A1,'[1]raw data'!C2:C51,'[1]raw data'!BP2:BP51)</f>
        <v>7</v>
      </c>
      <c r="D104" s="8">
        <f>_xlfn.XLOOKUP(A1,'[1]raw data'!C2:C51,'[1]raw data'!BU2:BU51)</f>
        <v>8</v>
      </c>
      <c r="E104" s="8">
        <f>_xlfn.XLOOKUP(A1,'[1]raw data'!C2:C51,'[1]raw data'!BZ2:BZ51)</f>
        <v>15</v>
      </c>
      <c r="F104" s="23">
        <f>SUM(B104:E104)</f>
        <v>30</v>
      </c>
    </row>
    <row r="105" spans="1:6" x14ac:dyDescent="0.2">
      <c r="A105" s="43" t="s">
        <v>13</v>
      </c>
      <c r="B105" s="25">
        <f>SUM(B100:B104)</f>
        <v>30</v>
      </c>
      <c r="C105" s="25">
        <f>SUM(C100:C104)</f>
        <v>244</v>
      </c>
      <c r="D105" s="25">
        <f>SUM(D100:D104)</f>
        <v>214</v>
      </c>
      <c r="E105" s="25">
        <f>SUM(E100:E104)</f>
        <v>72</v>
      </c>
      <c r="F105" s="26">
        <f>SUM(F100:F104)</f>
        <v>560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</v>
      </c>
      <c r="C107" s="38">
        <f>C100/C105</f>
        <v>0.12295081967213115</v>
      </c>
      <c r="D107" s="38">
        <f>D100/D105</f>
        <v>7.476635514018691E-2</v>
      </c>
      <c r="E107" s="38">
        <f>E100/E105</f>
        <v>2.7777777777777776E-2</v>
      </c>
      <c r="F107" s="37"/>
    </row>
    <row r="108" spans="1:6" x14ac:dyDescent="0.2">
      <c r="A108" s="33" t="s">
        <v>9</v>
      </c>
      <c r="B108" s="38">
        <f>B101/B105</f>
        <v>0.36666666666666664</v>
      </c>
      <c r="C108" s="38">
        <f>C101/C105</f>
        <v>0.22540983606557377</v>
      </c>
      <c r="D108" s="38">
        <f>D101/D105</f>
        <v>0.15887850467289719</v>
      </c>
      <c r="E108" s="38">
        <f>E101/E105</f>
        <v>6.9444444444444448E-2</v>
      </c>
      <c r="F108" s="37"/>
    </row>
    <row r="109" spans="1:6" x14ac:dyDescent="0.2">
      <c r="A109" s="33" t="s">
        <v>10</v>
      </c>
      <c r="B109" s="38">
        <f>B102/B105</f>
        <v>0.6333333333333333</v>
      </c>
      <c r="C109" s="38">
        <f>C102/C105</f>
        <v>0.52049180327868849</v>
      </c>
      <c r="D109" s="38">
        <f>D102/D105</f>
        <v>0.43457943925233644</v>
      </c>
      <c r="E109" s="38">
        <f>E102/E105</f>
        <v>0.25</v>
      </c>
      <c r="F109" s="37"/>
    </row>
    <row r="110" spans="1:6" x14ac:dyDescent="0.2">
      <c r="A110" s="33" t="s">
        <v>11</v>
      </c>
      <c r="B110" s="38">
        <f>B103/B105</f>
        <v>0</v>
      </c>
      <c r="C110" s="38">
        <f>C103/C105</f>
        <v>0.10245901639344263</v>
      </c>
      <c r="D110" s="38">
        <f>D103/D105</f>
        <v>0.29439252336448596</v>
      </c>
      <c r="E110" s="38">
        <f>E103/E105</f>
        <v>0.44444444444444442</v>
      </c>
      <c r="F110" s="37"/>
    </row>
    <row r="111" spans="1:6" x14ac:dyDescent="0.2">
      <c r="A111" s="33" t="s">
        <v>12</v>
      </c>
      <c r="B111" s="38">
        <f>B104/B105</f>
        <v>0</v>
      </c>
      <c r="C111" s="38">
        <f>C104/C105</f>
        <v>2.8688524590163935E-2</v>
      </c>
      <c r="D111" s="38">
        <f>D104/D105</f>
        <v>3.7383177570093455E-2</v>
      </c>
      <c r="E111" s="38">
        <f>E104/E105</f>
        <v>0.20833333333333334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6</v>
      </c>
      <c r="C123" s="8">
        <f>_xlfn.XLOOKUP(A1,'[1]raw data'!C2:C51,'[1]raw data'!CF2:CF51)</f>
        <v>3</v>
      </c>
      <c r="D123" s="8">
        <f>_xlfn.XLOOKUP(A1,'[1]raw data'!C2:C51,'[1]raw data'!CK2:CK51)</f>
        <v>8</v>
      </c>
      <c r="E123" s="8">
        <f>_xlfn.XLOOKUP(A1,'[1]raw data'!C2:C51,'[1]raw data'!CP2:CP51)</f>
        <v>33</v>
      </c>
      <c r="F123" s="23">
        <f>SUM(B123:E123)</f>
        <v>50</v>
      </c>
    </row>
    <row r="124" spans="1:6" x14ac:dyDescent="0.2">
      <c r="A124" s="33" t="s">
        <v>9</v>
      </c>
      <c r="B124" s="8">
        <f>_xlfn.XLOOKUP(A1,'[1]raw data'!C2:C51,'[1]raw data'!CB2:CB51)</f>
        <v>6</v>
      </c>
      <c r="C124" s="8">
        <f>_xlfn.XLOOKUP(A1,'[1]raw data'!C2:C51,'[1]raw data'!CG2:CG51)</f>
        <v>4</v>
      </c>
      <c r="D124" s="8">
        <f>_xlfn.XLOOKUP(A1,'[1]raw data'!C2:C51,'[1]raw data'!CL2:CL51)</f>
        <v>18</v>
      </c>
      <c r="E124" s="8">
        <f>_xlfn.XLOOKUP(A1,'[1]raw data'!C2:C51,'[1]raw data'!CQ2:CQ51)</f>
        <v>77</v>
      </c>
      <c r="F124" s="23">
        <f>SUM(B124:E124)</f>
        <v>105</v>
      </c>
    </row>
    <row r="125" spans="1:6" x14ac:dyDescent="0.2">
      <c r="A125" s="33" t="s">
        <v>10</v>
      </c>
      <c r="B125" s="8">
        <f>_xlfn.XLOOKUP(A1,'[1]raw data'!C2:C51,'[1]raw data'!CC2:CC51)</f>
        <v>20</v>
      </c>
      <c r="C125" s="8">
        <f>_xlfn.XLOOKUP(A1,'[1]raw data'!C2:C51,'[1]raw data'!CH2:CH51)</f>
        <v>26</v>
      </c>
      <c r="D125" s="8">
        <f>_xlfn.XLOOKUP(A1,'[1]raw data'!C2:C51,'[1]raw data'!CM2:CM51)</f>
        <v>38</v>
      </c>
      <c r="E125" s="8">
        <f>_xlfn.XLOOKUP(A1,'[1]raw data'!C2:C51,'[1]raw data'!CR2:CR51)</f>
        <v>175</v>
      </c>
      <c r="F125" s="23">
        <f>SUM(B125:E125)</f>
        <v>259</v>
      </c>
    </row>
    <row r="126" spans="1:6" x14ac:dyDescent="0.2">
      <c r="A126" s="33" t="s">
        <v>11</v>
      </c>
      <c r="B126" s="8">
        <f>_xlfn.XLOOKUP(A1,'[1]raw data'!C2:C51,'[1]raw data'!CD2:CD51)</f>
        <v>9</v>
      </c>
      <c r="C126" s="8">
        <f>_xlfn.XLOOKUP(A1,'[1]raw data'!C2:C51,'[1]raw data'!CI2:CI51)</f>
        <v>26</v>
      </c>
      <c r="D126" s="8">
        <f>_xlfn.XLOOKUP(A1,'[1]raw data'!C2:C51,'[1]raw data'!CN2:CN51)</f>
        <v>8</v>
      </c>
      <c r="E126" s="8">
        <f>_xlfn.XLOOKUP(A1,'[1]raw data'!C2:C51,'[1]raw data'!CS2:CS51)</f>
        <v>77</v>
      </c>
      <c r="F126" s="23">
        <f>SUM(B126:E126)</f>
        <v>120</v>
      </c>
    </row>
    <row r="127" spans="1:6" x14ac:dyDescent="0.2">
      <c r="A127" s="33" t="s">
        <v>12</v>
      </c>
      <c r="B127" s="8">
        <f>_xlfn.XLOOKUP(A1,'[1]raw data'!C2:C51,'[1]raw data'!CE2:CE51)</f>
        <v>7</v>
      </c>
      <c r="C127" s="8">
        <f>_xlfn.XLOOKUP(A1,'[1]raw data'!C2:C51,'[1]raw data'!CJ2:CJ51)</f>
        <v>7</v>
      </c>
      <c r="D127" s="8">
        <f>_xlfn.XLOOKUP(A1,'[1]raw data'!C2:C51,'[1]raw data'!CO2:CO51)</f>
        <v>2</v>
      </c>
      <c r="E127" s="8">
        <f>_xlfn.XLOOKUP(A1,'[1]raw data'!C2:C51,'[1]raw data'!CT2:CT51)</f>
        <v>14</v>
      </c>
      <c r="F127" s="23">
        <f>SUM(B127:E127)</f>
        <v>30</v>
      </c>
    </row>
    <row r="128" spans="1:6" x14ac:dyDescent="0.2">
      <c r="A128" s="43" t="s">
        <v>13</v>
      </c>
      <c r="B128" s="25">
        <f>SUM(B123:B127)</f>
        <v>48</v>
      </c>
      <c r="C128" s="25">
        <f>SUM(C123:C127)</f>
        <v>66</v>
      </c>
      <c r="D128" s="25">
        <f>SUM(D123:D127)</f>
        <v>74</v>
      </c>
      <c r="E128" s="25">
        <f>SUM(E123:E127)</f>
        <v>376</v>
      </c>
      <c r="F128" s="26">
        <f>SUM(F123:F127)</f>
        <v>564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0.125</v>
      </c>
      <c r="C130" s="38">
        <f>C123/C128</f>
        <v>4.5454545454545456E-2</v>
      </c>
      <c r="D130" s="38">
        <f>D123/D128</f>
        <v>0.10810810810810811</v>
      </c>
      <c r="E130" s="38">
        <f>E123/E128</f>
        <v>8.7765957446808512E-2</v>
      </c>
      <c r="F130" s="37"/>
    </row>
    <row r="131" spans="1:6" x14ac:dyDescent="0.2">
      <c r="A131" s="33" t="s">
        <v>9</v>
      </c>
      <c r="B131" s="38">
        <f>B124/B128</f>
        <v>0.125</v>
      </c>
      <c r="C131" s="38">
        <f>C124/C128</f>
        <v>6.0606060606060608E-2</v>
      </c>
      <c r="D131" s="38">
        <f>D124/D128</f>
        <v>0.24324324324324326</v>
      </c>
      <c r="E131" s="38">
        <f>E124/E128</f>
        <v>0.2047872340425532</v>
      </c>
      <c r="F131" s="37"/>
    </row>
    <row r="132" spans="1:6" x14ac:dyDescent="0.2">
      <c r="A132" s="33" t="s">
        <v>10</v>
      </c>
      <c r="B132" s="38">
        <f>B125/B128</f>
        <v>0.41666666666666669</v>
      </c>
      <c r="C132" s="38">
        <f>C125/C128</f>
        <v>0.39393939393939392</v>
      </c>
      <c r="D132" s="38">
        <f>D125/D128</f>
        <v>0.51351351351351349</v>
      </c>
      <c r="E132" s="38">
        <f>E125/E128</f>
        <v>0.46542553191489361</v>
      </c>
      <c r="F132" s="37"/>
    </row>
    <row r="133" spans="1:6" x14ac:dyDescent="0.2">
      <c r="A133" s="33" t="s">
        <v>11</v>
      </c>
      <c r="B133" s="38">
        <f>B126/B128</f>
        <v>0.1875</v>
      </c>
      <c r="C133" s="38">
        <f>C126/C128</f>
        <v>0.39393939393939392</v>
      </c>
      <c r="D133" s="38">
        <f>D126/D128</f>
        <v>0.10810810810810811</v>
      </c>
      <c r="E133" s="38">
        <f>E126/E128</f>
        <v>0.2047872340425532</v>
      </c>
      <c r="F133" s="37"/>
    </row>
    <row r="134" spans="1:6" x14ac:dyDescent="0.2">
      <c r="A134" s="33" t="s">
        <v>12</v>
      </c>
      <c r="B134" s="38">
        <f>B127/B128</f>
        <v>0.14583333333333334</v>
      </c>
      <c r="C134" s="38">
        <f>C127/C128</f>
        <v>0.10606060606060606</v>
      </c>
      <c r="D134" s="38">
        <f>D127/D128</f>
        <v>2.7027027027027029E-2</v>
      </c>
      <c r="E134" s="38">
        <f>E127/E128</f>
        <v>3.7234042553191488E-2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2021-01-15T22:53:27Z</dcterms:created>
  <dcterms:modified xsi:type="dcterms:W3CDTF">2021-01-15T22:53:32Z</dcterms:modified>
</cp:coreProperties>
</file>