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7AF2ACE0-2645-4D36-9960-4DFFD9E1676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C56" i="3"/>
  <c r="G55" i="3"/>
  <c r="F50" i="3"/>
  <c r="G48" i="3" s="1"/>
  <c r="B50" i="3"/>
  <c r="C48" i="3" s="1"/>
  <c r="G49" i="3"/>
  <c r="C49" i="3"/>
  <c r="F40" i="3"/>
  <c r="G38" i="3" s="1"/>
  <c r="B40" i="3"/>
  <c r="C38" i="3" s="1"/>
  <c r="G39" i="3"/>
  <c r="C39" i="3"/>
  <c r="F30" i="3"/>
  <c r="G28" i="3" s="1"/>
  <c r="B30" i="3"/>
  <c r="C26" i="3" s="1"/>
  <c r="G29" i="3"/>
  <c r="C29" i="3"/>
  <c r="F16" i="3"/>
  <c r="G14" i="3" s="1"/>
  <c r="B16" i="3"/>
  <c r="C14" i="3" s="1"/>
  <c r="G15" i="3"/>
  <c r="C15" i="3"/>
  <c r="E186" i="2"/>
  <c r="E189" i="2" s="1"/>
  <c r="E192" i="2"/>
  <c r="D186" i="2"/>
  <c r="D189" i="2" s="1"/>
  <c r="D192" i="2"/>
  <c r="C186" i="2"/>
  <c r="C192" i="2" s="1"/>
  <c r="B186" i="2"/>
  <c r="B192" i="2"/>
  <c r="E191" i="2"/>
  <c r="C191" i="2"/>
  <c r="B191" i="2"/>
  <c r="E190" i="2"/>
  <c r="C190" i="2"/>
  <c r="B190" i="2"/>
  <c r="C189" i="2"/>
  <c r="B189" i="2"/>
  <c r="E188" i="2"/>
  <c r="C188" i="2"/>
  <c r="B188" i="2"/>
  <c r="F181" i="2"/>
  <c r="F186" i="2" s="1"/>
  <c r="F182" i="2"/>
  <c r="F183" i="2"/>
  <c r="F184" i="2"/>
  <c r="F185" i="2"/>
  <c r="E173" i="2"/>
  <c r="E179" i="2"/>
  <c r="D173" i="2"/>
  <c r="D177" i="2" s="1"/>
  <c r="C173" i="2"/>
  <c r="C178" i="2" s="1"/>
  <c r="B173" i="2"/>
  <c r="B178" i="2" s="1"/>
  <c r="B179" i="2"/>
  <c r="E178" i="2"/>
  <c r="D178" i="2"/>
  <c r="E177" i="2"/>
  <c r="C177" i="2"/>
  <c r="B177" i="2"/>
  <c r="E176" i="2"/>
  <c r="B176" i="2"/>
  <c r="E175" i="2"/>
  <c r="D175" i="2"/>
  <c r="F168" i="2"/>
  <c r="F169" i="2"/>
  <c r="F170" i="2"/>
  <c r="F173" i="2" s="1"/>
  <c r="F171" i="2"/>
  <c r="F172" i="2"/>
  <c r="E158" i="2"/>
  <c r="E161" i="2" s="1"/>
  <c r="E164" i="2"/>
  <c r="D158" i="2"/>
  <c r="D161" i="2" s="1"/>
  <c r="D164" i="2"/>
  <c r="C158" i="2"/>
  <c r="C164" i="2" s="1"/>
  <c r="B158" i="2"/>
  <c r="B164" i="2"/>
  <c r="E163" i="2"/>
  <c r="C163" i="2"/>
  <c r="B163" i="2"/>
  <c r="E162" i="2"/>
  <c r="C162" i="2"/>
  <c r="B162" i="2"/>
  <c r="C161" i="2"/>
  <c r="B161" i="2"/>
  <c r="E160" i="2"/>
  <c r="C160" i="2"/>
  <c r="B160" i="2"/>
  <c r="F153" i="2"/>
  <c r="F158" i="2" s="1"/>
  <c r="F154" i="2"/>
  <c r="F155" i="2"/>
  <c r="F156" i="2"/>
  <c r="F157" i="2"/>
  <c r="E130" i="2"/>
  <c r="E136" i="2"/>
  <c r="D130" i="2"/>
  <c r="D134" i="2" s="1"/>
  <c r="C130" i="2"/>
  <c r="C135" i="2" s="1"/>
  <c r="B130" i="2"/>
  <c r="B135" i="2" s="1"/>
  <c r="B136" i="2"/>
  <c r="E135" i="2"/>
  <c r="D135" i="2"/>
  <c r="E134" i="2"/>
  <c r="C134" i="2"/>
  <c r="B134" i="2"/>
  <c r="E133" i="2"/>
  <c r="B133" i="2"/>
  <c r="E132" i="2"/>
  <c r="D132" i="2"/>
  <c r="F125" i="2"/>
  <c r="F126" i="2"/>
  <c r="F127" i="2"/>
  <c r="F130" i="2" s="1"/>
  <c r="F128" i="2"/>
  <c r="F129" i="2"/>
  <c r="E102" i="2"/>
  <c r="E105" i="2" s="1"/>
  <c r="E108" i="2"/>
  <c r="D102" i="2"/>
  <c r="D105" i="2" s="1"/>
  <c r="D108" i="2"/>
  <c r="C102" i="2"/>
  <c r="C108" i="2" s="1"/>
  <c r="B102" i="2"/>
  <c r="B108" i="2"/>
  <c r="E107" i="2"/>
  <c r="C107" i="2"/>
  <c r="B107" i="2"/>
  <c r="E106" i="2"/>
  <c r="C106" i="2"/>
  <c r="B106" i="2"/>
  <c r="C105" i="2"/>
  <c r="B105" i="2"/>
  <c r="E104" i="2"/>
  <c r="C104" i="2"/>
  <c r="B104" i="2"/>
  <c r="F97" i="2"/>
  <c r="F102" i="2" s="1"/>
  <c r="F98" i="2"/>
  <c r="F99" i="2"/>
  <c r="F100" i="2"/>
  <c r="F101" i="2"/>
  <c r="E73" i="2"/>
  <c r="E79" i="2"/>
  <c r="D73" i="2"/>
  <c r="D77" i="2" s="1"/>
  <c r="C73" i="2"/>
  <c r="C78" i="2" s="1"/>
  <c r="B73" i="2"/>
  <c r="B78" i="2" s="1"/>
  <c r="B79" i="2"/>
  <c r="E78" i="2"/>
  <c r="D78" i="2"/>
  <c r="E77" i="2"/>
  <c r="B77" i="2"/>
  <c r="E76" i="2"/>
  <c r="B76" i="2"/>
  <c r="E75" i="2"/>
  <c r="D75" i="2"/>
  <c r="F68" i="2"/>
  <c r="F69" i="2"/>
  <c r="F70" i="2"/>
  <c r="F73" i="2" s="1"/>
  <c r="F71" i="2"/>
  <c r="F72" i="2"/>
  <c r="C60" i="2"/>
  <c r="C65" i="2" s="1"/>
  <c r="C62" i="2"/>
  <c r="C20" i="2"/>
  <c r="C32" i="2" s="1"/>
  <c r="D32" i="2" s="1"/>
  <c r="C36" i="2"/>
  <c r="B20" i="2"/>
  <c r="B36" i="2" s="1"/>
  <c r="B35" i="2"/>
  <c r="B34" i="2"/>
  <c r="B33" i="2"/>
  <c r="B32" i="2"/>
  <c r="D19" i="2"/>
  <c r="D18" i="2"/>
  <c r="D17" i="2"/>
  <c r="D16" i="2"/>
  <c r="D15" i="2"/>
  <c r="B117" i="2"/>
  <c r="B122" i="2" s="1"/>
  <c r="C117" i="2"/>
  <c r="C122" i="2" s="1"/>
  <c r="D117" i="2"/>
  <c r="D122" i="2" s="1"/>
  <c r="E117" i="2"/>
  <c r="E145" i="2"/>
  <c r="E151" i="2" s="1"/>
  <c r="D145" i="2"/>
  <c r="D149" i="2" s="1"/>
  <c r="D151" i="2"/>
  <c r="C145" i="2"/>
  <c r="C149" i="2" s="1"/>
  <c r="C151" i="2"/>
  <c r="B145" i="2"/>
  <c r="B150" i="2" s="1"/>
  <c r="E150" i="2"/>
  <c r="D150" i="2"/>
  <c r="C150" i="2"/>
  <c r="E149" i="2"/>
  <c r="B149" i="2"/>
  <c r="E148" i="2"/>
  <c r="D148" i="2"/>
  <c r="C148" i="2"/>
  <c r="E147" i="2"/>
  <c r="D147" i="2"/>
  <c r="C147" i="2"/>
  <c r="F140" i="2"/>
  <c r="F141" i="2"/>
  <c r="F142" i="2"/>
  <c r="F143" i="2"/>
  <c r="F144" i="2"/>
  <c r="F145" i="2"/>
  <c r="E123" i="2"/>
  <c r="B123" i="2"/>
  <c r="E122" i="2"/>
  <c r="E121" i="2"/>
  <c r="B121" i="2"/>
  <c r="E120" i="2"/>
  <c r="B120" i="2"/>
  <c r="E119" i="2"/>
  <c r="F112" i="2"/>
  <c r="F113" i="2"/>
  <c r="F117" i="2" s="1"/>
  <c r="F114" i="2"/>
  <c r="F115" i="2"/>
  <c r="F116" i="2"/>
  <c r="E88" i="2"/>
  <c r="E91" i="2" s="1"/>
  <c r="E94" i="2"/>
  <c r="D88" i="2"/>
  <c r="D94" i="2" s="1"/>
  <c r="C88" i="2"/>
  <c r="C94" i="2" s="1"/>
  <c r="B88" i="2"/>
  <c r="B92" i="2" s="1"/>
  <c r="B94" i="2"/>
  <c r="E93" i="2"/>
  <c r="C93" i="2"/>
  <c r="B93" i="2"/>
  <c r="E92" i="2"/>
  <c r="C92" i="2"/>
  <c r="C91" i="2"/>
  <c r="B91" i="2"/>
  <c r="E90" i="2"/>
  <c r="C90" i="2"/>
  <c r="B90" i="2"/>
  <c r="F83" i="2"/>
  <c r="F88" i="2" s="1"/>
  <c r="F84" i="2"/>
  <c r="F85" i="2"/>
  <c r="F86" i="2"/>
  <c r="F87" i="2"/>
  <c r="E60" i="2"/>
  <c r="E64" i="2" s="1"/>
  <c r="E66" i="2"/>
  <c r="D60" i="2"/>
  <c r="D64" i="2" s="1"/>
  <c r="D66" i="2"/>
  <c r="C66" i="2"/>
  <c r="B60" i="2"/>
  <c r="B62" i="2" s="1"/>
  <c r="B66" i="2"/>
  <c r="E65" i="2"/>
  <c r="D65" i="2"/>
  <c r="C64" i="2"/>
  <c r="B64" i="2"/>
  <c r="E63" i="2"/>
  <c r="D63" i="2"/>
  <c r="C63" i="2"/>
  <c r="B63" i="2"/>
  <c r="E62" i="2"/>
  <c r="D62" i="2"/>
  <c r="F55" i="2"/>
  <c r="F56" i="2"/>
  <c r="F57" i="2"/>
  <c r="F58" i="2"/>
  <c r="F59" i="2"/>
  <c r="F60" i="2"/>
  <c r="C11" i="3" l="1"/>
  <c r="C25" i="3"/>
  <c r="C35" i="3"/>
  <c r="C45" i="3"/>
  <c r="C55" i="3"/>
  <c r="C12" i="3"/>
  <c r="G12" i="3"/>
  <c r="G26" i="3"/>
  <c r="G36" i="3"/>
  <c r="G46" i="3"/>
  <c r="G56" i="3"/>
  <c r="G11" i="3"/>
  <c r="C27" i="3"/>
  <c r="C37" i="3"/>
  <c r="C57" i="3"/>
  <c r="G45" i="3"/>
  <c r="C46" i="3"/>
  <c r="C47" i="3"/>
  <c r="G13" i="3"/>
  <c r="G27" i="3"/>
  <c r="G37" i="3"/>
  <c r="G47" i="3"/>
  <c r="G57" i="3"/>
  <c r="G35" i="3"/>
  <c r="C36" i="3"/>
  <c r="C13" i="3"/>
  <c r="C28" i="3"/>
  <c r="G25" i="3"/>
  <c r="D36" i="2"/>
  <c r="C120" i="2"/>
  <c r="C123" i="2"/>
  <c r="C33" i="2"/>
  <c r="D33" i="2" s="1"/>
  <c r="D106" i="2"/>
  <c r="D162" i="2"/>
  <c r="D190" i="2"/>
  <c r="D120" i="2"/>
  <c r="D123" i="2"/>
  <c r="B148" i="2"/>
  <c r="B151" i="2"/>
  <c r="C76" i="2"/>
  <c r="C133" i="2"/>
  <c r="C176" i="2"/>
  <c r="D76" i="2"/>
  <c r="C79" i="2"/>
  <c r="D133" i="2"/>
  <c r="C136" i="2"/>
  <c r="D176" i="2"/>
  <c r="C179" i="2"/>
  <c r="D90" i="2"/>
  <c r="D93" i="2"/>
  <c r="C34" i="2"/>
  <c r="D34" i="2" s="1"/>
  <c r="C121" i="2"/>
  <c r="D79" i="2"/>
  <c r="D104" i="2"/>
  <c r="D107" i="2"/>
  <c r="D136" i="2"/>
  <c r="D160" i="2"/>
  <c r="D163" i="2"/>
  <c r="D179" i="2"/>
  <c r="D188" i="2"/>
  <c r="D191" i="2"/>
  <c r="C77" i="2"/>
  <c r="D92" i="2"/>
  <c r="C35" i="2"/>
  <c r="D35" i="2" s="1"/>
  <c r="D20" i="2"/>
  <c r="D91" i="2"/>
  <c r="B119" i="2"/>
  <c r="D121" i="2"/>
  <c r="B65" i="2"/>
  <c r="C119" i="2"/>
  <c r="B75" i="2"/>
  <c r="B132" i="2"/>
  <c r="B175" i="2"/>
  <c r="D119" i="2"/>
  <c r="B147" i="2"/>
  <c r="C75" i="2"/>
  <c r="C132" i="2"/>
  <c r="C175" i="2"/>
</calcChain>
</file>

<file path=xl/sharedStrings.xml><?xml version="1.0" encoding="utf-8"?>
<sst xmlns="http://schemas.openxmlformats.org/spreadsheetml/2006/main" count="399" uniqueCount="98">
  <si>
    <t>Colorado</t>
  </si>
  <si>
    <t>Chronic Absence Levels Across Colorado Schools SY 17-18 Compared to SY 21-22</t>
  </si>
  <si>
    <t>Chronic Absence Levels Across Colorado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</si>
  <si>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</si>
  <si>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</si>
  <si>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</si>
  <si>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</si>
  <si>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</si>
  <si>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</si>
  <si>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</si>
  <si>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</si>
  <si>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</si>
  <si>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</si>
  <si>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</si>
  <si>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</si>
  <si>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</si>
  <si>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 xml:space="preserve">SY 17-18 Chronic Absence Levels Across Colorado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</si>
  <si>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</si>
  <si>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</si>
  <si>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</si>
  <si>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</si>
  <si>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</si>
  <si>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</si>
  <si>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</si>
  <si>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</si>
  <si>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</si>
  <si>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Colorado Schools by Grades Served </t>
  </si>
  <si>
    <t>SY 17-18  Chronic Absence Levels Across Colorado Schools by School Type</t>
  </si>
  <si>
    <t>Regular</t>
  </si>
  <si>
    <t>Special Ed</t>
  </si>
  <si>
    <t>Vocational</t>
  </si>
  <si>
    <t>Alternative</t>
  </si>
  <si>
    <t>SY 21-22  Chronic Absence Levels Across Colorado Schools by School Type</t>
  </si>
  <si>
    <t xml:space="preserve">SY 17-18 Chronic Absence Levels Across Colorado Schools by Concentration of Poverty </t>
  </si>
  <si>
    <t>&gt;=75%</t>
  </si>
  <si>
    <t>50-74%</t>
  </si>
  <si>
    <t>25-49%</t>
  </si>
  <si>
    <t>0-24%</t>
  </si>
  <si>
    <t xml:space="preserve">SY 21-22 Chronic Absence Levels Across Colorado Schools by Concentration of Poverty </t>
  </si>
  <si>
    <t xml:space="preserve">SY 17-18 Chronic Absence Levels Across Colorado Schools by Locale </t>
  </si>
  <si>
    <t>City</t>
  </si>
  <si>
    <t>Suburb</t>
  </si>
  <si>
    <t>Town</t>
  </si>
  <si>
    <t>Rural</t>
  </si>
  <si>
    <t xml:space="preserve">SY 21-22 Chronic Absence Levels Across Colorado Schools by Locale </t>
  </si>
  <si>
    <t>SY 17-18 School Chronic Absence Levels Across Colorado Schools by Non-White Student Composition</t>
  </si>
  <si>
    <t>SY 21-22 School Chronic Absence Levels by Across Colorado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</si>
  <si>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</si>
  <si>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</si>
  <si>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</si>
  <si>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</si>
  <si>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</si>
  <si>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</si>
  <si>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</si>
  <si>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</si>
  <si>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</si>
  <si>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</si>
  <si>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</si>
  <si>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</si>
  <si>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</si>
  <si>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</si>
  <si>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</si>
  <si>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</si>
  <si>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</si>
  <si>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</si>
  <si>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</si>
  <si>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</si>
  <si>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</si>
  <si>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</si>
  <si>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</si>
  <si>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</si>
  <si>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</si>
  <si>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</si>
  <si>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</si>
  <si>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</si>
  <si>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</si>
  <si>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</si>
  <si>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</si>
  <si>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</si>
  <si>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</si>
  <si>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</si>
  <si>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by Concentration of Poverty</t>
  </si>
  <si>
    <t>Please note that not all school characteristic categories will equal 100% of schools. Some schools may not have data available in certain categories and are therefore not included in school counts below. 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</si>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</sst>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Colorado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0.4823848238482385</c:v>
                </c:pt>
                <c:pt idx="1">
                  <c:v>0.67010309278350511</c:v>
                </c:pt>
                <c:pt idx="2">
                  <c:v>0.703962703962704</c:v>
                </c:pt>
                <c:pt idx="3">
                  <c:v>0.56521739130434778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0.24119241192411925</c:v>
                </c:pt>
                <c:pt idx="1">
                  <c:v>0.21649484536082475</c:v>
                </c:pt>
                <c:pt idx="2">
                  <c:v>0.15384615384615385</c:v>
                </c:pt>
                <c:pt idx="3">
                  <c:v>0.10869565217391304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0.18699186991869918</c:v>
                </c:pt>
                <c:pt idx="1">
                  <c:v>8.9347079037800689E-2</c:v>
                </c:pt>
                <c:pt idx="2">
                  <c:v>8.8578088578088576E-2</c:v>
                </c:pt>
                <c:pt idx="3">
                  <c:v>0.20652173913043478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2.7100271002710029E-2</c:v>
                </c:pt>
                <c:pt idx="1">
                  <c:v>1.7182130584192441E-2</c:v>
                </c:pt>
                <c:pt idx="2">
                  <c:v>1.8648018648018648E-2</c:v>
                </c:pt>
                <c:pt idx="3">
                  <c:v>1.0869565217391304E-2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6.2330623306233061E-2</c:v>
                </c:pt>
                <c:pt idx="1">
                  <c:v>6.8728522336769758E-3</c:v>
                </c:pt>
                <c:pt idx="2">
                  <c:v>3.4965034965034968E-2</c:v>
                </c:pt>
                <c:pt idx="3">
                  <c:v>0.10869565217391304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Colorado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0.35394126738794435</c:v>
                </c:pt>
                <c:pt idx="1">
                  <c:v>0.14010507880910683</c:v>
                </c:pt>
                <c:pt idx="2">
                  <c:v>0.18779342723004694</c:v>
                </c:pt>
                <c:pt idx="3">
                  <c:v>0.22494432071269488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0.24111282843894899</c:v>
                </c:pt>
                <c:pt idx="1">
                  <c:v>0.18739054290718038</c:v>
                </c:pt>
                <c:pt idx="2">
                  <c:v>0.18309859154929578</c:v>
                </c:pt>
                <c:pt idx="3">
                  <c:v>0.19153674832962139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0.23647604327666152</c:v>
                </c:pt>
                <c:pt idx="1">
                  <c:v>0.34676007005253939</c:v>
                </c:pt>
                <c:pt idx="2">
                  <c:v>0.35680751173708919</c:v>
                </c:pt>
                <c:pt idx="3">
                  <c:v>0.32962138084632514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0.11128284389489954</c:v>
                </c:pt>
                <c:pt idx="1">
                  <c:v>0.21891418563922943</c:v>
                </c:pt>
                <c:pt idx="2">
                  <c:v>0.17370892018779344</c:v>
                </c:pt>
                <c:pt idx="3">
                  <c:v>0.14031180400890869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5.7187017001545597E-2</c:v>
                </c:pt>
                <c:pt idx="1">
                  <c:v>0.10683012259194395</c:v>
                </c:pt>
                <c:pt idx="2">
                  <c:v>9.8591549295774641E-2</c:v>
                </c:pt>
                <c:pt idx="3">
                  <c:v>0.11358574610244988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Colorado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0.89119170984455953</c:v>
                </c:pt>
                <c:pt idx="1">
                  <c:v>0.71679197994987465</c:v>
                </c:pt>
                <c:pt idx="2">
                  <c:v>0.43032159264931086</c:v>
                </c:pt>
                <c:pt idx="3">
                  <c:v>0.35758835758835761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5.181347150259067E-2</c:v>
                </c:pt>
                <c:pt idx="1">
                  <c:v>0.17543859649122806</c:v>
                </c:pt>
                <c:pt idx="2">
                  <c:v>0.31393568147013784</c:v>
                </c:pt>
                <c:pt idx="3">
                  <c:v>0.23076923076923078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1.8134715025906734E-2</c:v>
                </c:pt>
                <c:pt idx="1">
                  <c:v>5.0125313283208017E-2</c:v>
                </c:pt>
                <c:pt idx="2">
                  <c:v>0.18070444104134761</c:v>
                </c:pt>
                <c:pt idx="3">
                  <c:v>0.30145530145530147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2.5906735751295338E-3</c:v>
                </c:pt>
                <c:pt idx="1">
                  <c:v>7.5187969924812026E-3</c:v>
                </c:pt>
                <c:pt idx="2">
                  <c:v>2.2970903522205207E-2</c:v>
                </c:pt>
                <c:pt idx="3">
                  <c:v>5.1975051975051978E-2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3.6269430051813469E-2</c:v>
                </c:pt>
                <c:pt idx="1">
                  <c:v>5.0125313283208017E-2</c:v>
                </c:pt>
                <c:pt idx="2">
                  <c:v>5.2067381316998472E-2</c:v>
                </c:pt>
                <c:pt idx="3">
                  <c:v>5.8212058212058215E-2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Colorado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0.43896103896103894</c:v>
                </c:pt>
                <c:pt idx="1">
                  <c:v>0.30144927536231886</c:v>
                </c:pt>
                <c:pt idx="2">
                  <c:v>0.17434210526315788</c:v>
                </c:pt>
                <c:pt idx="3">
                  <c:v>0.13099630996309963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0.2831168831168831</c:v>
                </c:pt>
                <c:pt idx="1">
                  <c:v>0.25507246376811593</c:v>
                </c:pt>
                <c:pt idx="2">
                  <c:v>0.18914473684210525</c:v>
                </c:pt>
                <c:pt idx="3">
                  <c:v>0.14022140221402213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0.20519480519480521</c:v>
                </c:pt>
                <c:pt idx="1">
                  <c:v>0.33913043478260868</c:v>
                </c:pt>
                <c:pt idx="2">
                  <c:v>0.35032894736842107</c:v>
                </c:pt>
                <c:pt idx="3">
                  <c:v>0.30627306273062732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2.0779220779220779E-2</c:v>
                </c:pt>
                <c:pt idx="1">
                  <c:v>6.6666666666666666E-2</c:v>
                </c:pt>
                <c:pt idx="2">
                  <c:v>0.20559210526315788</c:v>
                </c:pt>
                <c:pt idx="3">
                  <c:v>0.26014760147601473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5.1948051948051951E-2</c:v>
                </c:pt>
                <c:pt idx="1">
                  <c:v>3.7681159420289857E-2</c:v>
                </c:pt>
                <c:pt idx="2">
                  <c:v>8.0592105263157895E-2</c:v>
                </c:pt>
                <c:pt idx="3">
                  <c:v>0.16236162361623616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552015479"/>
          <c:y val="8.871636967155835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EC8-4EED-8C82-6C24FD5B79B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EC8-4EED-8C82-6C24FD5B79B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EC8-4EED-8C82-6C24FD5B79B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EC8-4EED-8C82-6C24FD5B79B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EC8-4EED-8C82-6C24FD5B79B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EC8-4EED-8C82-6C24FD5B79B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EC8-4EED-8C82-6C24FD5B79B5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EC8-4EED-8C82-6C24FD5B79B5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EC8-4EED-8C82-6C24FD5B79B5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EC8-4EED-8C82-6C24FD5B79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3273</c:v>
                </c:pt>
                <c:pt idx="1">
                  <c:v>5779</c:v>
                </c:pt>
                <c:pt idx="2">
                  <c:v>17432</c:v>
                </c:pt>
                <c:pt idx="3">
                  <c:v>146315</c:v>
                </c:pt>
                <c:pt idx="4">
                  <c:v>14804</c:v>
                </c:pt>
                <c:pt idx="5">
                  <c:v>1565</c:v>
                </c:pt>
                <c:pt idx="6">
                  <c:v>128602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EC8-4EED-8C82-6C24FD5B7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Colorado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0.54731599335915881</c:v>
                </c:pt>
                <c:pt idx="1">
                  <c:v>0.8</c:v>
                </c:pt>
                <c:pt idx="2">
                  <c:v>0.7142857142857143</c:v>
                </c:pt>
                <c:pt idx="3">
                  <c:v>0.85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0.22246817930271168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0.15661317100166022</c:v>
                </c:pt>
                <c:pt idx="1">
                  <c:v>0.2</c:v>
                </c:pt>
                <c:pt idx="2">
                  <c:v>0.2857142857142857</c:v>
                </c:pt>
                <c:pt idx="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2.3242944106253459E-2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5.0359712230215826E-2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Colorado</a:t>
            </a:r>
            <a:r>
              <a:rPr lang="en-US" sz="1400" b="1" i="0" u="none" strike="noStrike" baseline="0">
                <a:effectLst/>
              </a:rPr>
              <a:t>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0.91111111111111109</c:v>
                </c:pt>
                <c:pt idx="1">
                  <c:v>0.80150753768844218</c:v>
                </c:pt>
                <c:pt idx="2">
                  <c:v>0.59252336448598131</c:v>
                </c:pt>
                <c:pt idx="3">
                  <c:v>0.23062730627306274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4.8148148148148148E-2</c:v>
                </c:pt>
                <c:pt idx="1">
                  <c:v>0.1407035175879397</c:v>
                </c:pt>
                <c:pt idx="2">
                  <c:v>0.25794392523364484</c:v>
                </c:pt>
                <c:pt idx="3">
                  <c:v>0.33210332103321033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2.2222222222222223E-2</c:v>
                </c:pt>
                <c:pt idx="1">
                  <c:v>2.7638190954773871E-2</c:v>
                </c:pt>
                <c:pt idx="2">
                  <c:v>9.5327102803738323E-2</c:v>
                </c:pt>
                <c:pt idx="3">
                  <c:v>0.37269372693726938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3.7037037037037038E-3</c:v>
                </c:pt>
                <c:pt idx="1">
                  <c:v>2.5125628140703518E-3</c:v>
                </c:pt>
                <c:pt idx="2">
                  <c:v>2.2429906542056073E-2</c:v>
                </c:pt>
                <c:pt idx="3">
                  <c:v>4.4280442804428041E-2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1.4814814814814815E-2</c:v>
                </c:pt>
                <c:pt idx="1">
                  <c:v>2.7638190954773871E-2</c:v>
                </c:pt>
                <c:pt idx="2">
                  <c:v>3.1775700934579439E-2</c:v>
                </c:pt>
                <c:pt idx="3">
                  <c:v>2.0295202952029519E-2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Colorado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0.65457184325108853</c:v>
                </c:pt>
                <c:pt idx="1">
                  <c:v>0.50183150183150182</c:v>
                </c:pt>
                <c:pt idx="2">
                  <c:v>0.63761467889908252</c:v>
                </c:pt>
                <c:pt idx="3">
                  <c:v>0.46995708154506438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0.16400580551523947</c:v>
                </c:pt>
                <c:pt idx="1">
                  <c:v>0.23992673992673993</c:v>
                </c:pt>
                <c:pt idx="2">
                  <c:v>0.18807339449541285</c:v>
                </c:pt>
                <c:pt idx="3">
                  <c:v>0.25965665236051499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0.13062409288824384</c:v>
                </c:pt>
                <c:pt idx="1">
                  <c:v>0.18498168498168499</c:v>
                </c:pt>
                <c:pt idx="2">
                  <c:v>6.8807339449541288E-2</c:v>
                </c:pt>
                <c:pt idx="3">
                  <c:v>0.18025751072961374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1.741654571843251E-2</c:v>
                </c:pt>
                <c:pt idx="1">
                  <c:v>2.9304029304029304E-2</c:v>
                </c:pt>
                <c:pt idx="2">
                  <c:v>9.1743119266055051E-3</c:v>
                </c:pt>
                <c:pt idx="3">
                  <c:v>3.0042918454935622E-2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3.3381712626995644E-2</c:v>
                </c:pt>
                <c:pt idx="1">
                  <c:v>4.3956043956043959E-2</c:v>
                </c:pt>
                <c:pt idx="2">
                  <c:v>9.6330275229357804E-2</c:v>
                </c:pt>
                <c:pt idx="3">
                  <c:v>6.0085836909871244E-2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Colorado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450</c:v>
                </c:pt>
                <c:pt idx="1">
                  <c:v>388</c:v>
                </c:pt>
                <c:pt idx="2">
                  <c:v>575</c:v>
                </c:pt>
                <c:pt idx="3">
                  <c:v>297</c:v>
                </c:pt>
                <c:pt idx="4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1083</c:v>
                </c:pt>
                <c:pt idx="1">
                  <c:v>406</c:v>
                </c:pt>
                <c:pt idx="2">
                  <c:v>290</c:v>
                </c:pt>
                <c:pt idx="3">
                  <c:v>44</c:v>
                </c:pt>
                <c:pt idx="4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Colorado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0.23936170212765959</c:v>
                </c:pt>
                <c:pt idx="1">
                  <c:v>0.20638297872340425</c:v>
                </c:pt>
                <c:pt idx="2">
                  <c:v>0.30585106382978722</c:v>
                </c:pt>
                <c:pt idx="3">
                  <c:v>0.15797872340425531</c:v>
                </c:pt>
                <c:pt idx="4">
                  <c:v>9.0425531914893623E-2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0.5643564356435643</c:v>
                </c:pt>
                <c:pt idx="1">
                  <c:v>0.21156852527358</c:v>
                </c:pt>
                <c:pt idx="2">
                  <c:v>0.15112037519541427</c:v>
                </c:pt>
                <c:pt idx="3">
                  <c:v>2.2928608650338717E-2</c:v>
                </c:pt>
                <c:pt idx="4">
                  <c:v>5.0026055237102657E-2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Colorado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0.12084870848708487</c:v>
                </c:pt>
                <c:pt idx="1">
                  <c:v>0.34385964912280703</c:v>
                </c:pt>
                <c:pt idx="2">
                  <c:v>0.47897196261682246</c:v>
                </c:pt>
                <c:pt idx="3">
                  <c:v>0.19277108433734941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0.19833948339483395</c:v>
                </c:pt>
                <c:pt idx="1">
                  <c:v>0.27017543859649124</c:v>
                </c:pt>
                <c:pt idx="2">
                  <c:v>0.1822429906542056</c:v>
                </c:pt>
                <c:pt idx="3">
                  <c:v>0.21686746987951808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0.36439114391143912</c:v>
                </c:pt>
                <c:pt idx="1">
                  <c:v>0.31228070175438599</c:v>
                </c:pt>
                <c:pt idx="2">
                  <c:v>0.16588785046728971</c:v>
                </c:pt>
                <c:pt idx="3">
                  <c:v>0.24096385542168675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0.21217712177121772</c:v>
                </c:pt>
                <c:pt idx="1">
                  <c:v>4.5614035087719301E-2</c:v>
                </c:pt>
                <c:pt idx="2">
                  <c:v>9.8130841121495324E-2</c:v>
                </c:pt>
                <c:pt idx="3">
                  <c:v>0.14457831325301204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0.10424354243542436</c:v>
                </c:pt>
                <c:pt idx="1">
                  <c:v>2.8070175438596492E-2</c:v>
                </c:pt>
                <c:pt idx="2">
                  <c:v>7.476635514018691E-2</c:v>
                </c:pt>
                <c:pt idx="3">
                  <c:v>0.20481927710843373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Colorado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0.22184873949579831</c:v>
                </c:pt>
                <c:pt idx="1">
                  <c:v>0.5</c:v>
                </c:pt>
                <c:pt idx="2">
                  <c:v>0.5714285714285714</c:v>
                </c:pt>
                <c:pt idx="3">
                  <c:v>0.57317073170731703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0.21064425770308123</c:v>
                </c:pt>
                <c:pt idx="1">
                  <c:v>0.16666666666666666</c:v>
                </c:pt>
                <c:pt idx="2">
                  <c:v>0.14285714285714285</c:v>
                </c:pt>
                <c:pt idx="3">
                  <c:v>0.12195121951219512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0.31764705882352939</c:v>
                </c:pt>
                <c:pt idx="1">
                  <c:v>0.16666666666666666</c:v>
                </c:pt>
                <c:pt idx="2">
                  <c:v>0</c:v>
                </c:pt>
                <c:pt idx="3">
                  <c:v>8.5365853658536592E-2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0.16246498599439776</c:v>
                </c:pt>
                <c:pt idx="1">
                  <c:v>0.16666666666666666</c:v>
                </c:pt>
                <c:pt idx="2">
                  <c:v>0.2857142857142857</c:v>
                </c:pt>
                <c:pt idx="3">
                  <c:v>4.878048780487805E-2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8.7394957983193272E-2</c:v>
                </c:pt>
                <c:pt idx="1">
                  <c:v>0</c:v>
                </c:pt>
                <c:pt idx="2">
                  <c:v>0</c:v>
                </c:pt>
                <c:pt idx="3">
                  <c:v>0.17073170731707318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Colorado</a:t>
            </a:r>
            <a:r>
              <a:rPr lang="en-US" sz="1400" b="1" i="0" u="none" strike="noStrike" baseline="0">
                <a:effectLst/>
              </a:rPr>
              <a:t>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0.46666666666666667</c:v>
                </c:pt>
                <c:pt idx="1">
                  <c:v>0.27171492204899778</c:v>
                </c:pt>
                <c:pt idx="2">
                  <c:v>0.22519083969465647</c:v>
                </c:pt>
                <c:pt idx="3">
                  <c:v>6.2977099236641215E-2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0.30666666666666664</c:v>
                </c:pt>
                <c:pt idx="1">
                  <c:v>0.27616926503340755</c:v>
                </c:pt>
                <c:pt idx="2">
                  <c:v>0.1851145038167939</c:v>
                </c:pt>
                <c:pt idx="3">
                  <c:v>9.7328244274809156E-2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0.18666666666666668</c:v>
                </c:pt>
                <c:pt idx="1">
                  <c:v>0.30957683741648107</c:v>
                </c:pt>
                <c:pt idx="2">
                  <c:v>0.40076335877862596</c:v>
                </c:pt>
                <c:pt idx="3">
                  <c:v>0.29770992366412213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1.6E-2</c:v>
                </c:pt>
                <c:pt idx="1">
                  <c:v>8.6859688195991089E-2</c:v>
                </c:pt>
                <c:pt idx="2">
                  <c:v>0.1316793893129771</c:v>
                </c:pt>
                <c:pt idx="3">
                  <c:v>0.34923664122137404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2.4E-2</c:v>
                </c:pt>
                <c:pt idx="1">
                  <c:v>5.5679287305122498E-2</c:v>
                </c:pt>
                <c:pt idx="2">
                  <c:v>5.7251908396946563E-2</c:v>
                </c:pt>
                <c:pt idx="3">
                  <c:v>0.19274809160305342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930275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792FB66-B94B-EF4A-83E0-248E8EE9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D630513-18EF-44F5-BBB1-E8F7EA21263B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7B09E66-AB1B-0F41-97F5-483428A8FF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454F93-AC49-49D9-940B-8C30B80A70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8058EB4-873F-4022-9A86-204AE5724E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28515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450</v>
      </c>
      <c r="C15" s="44">
        <v>1083</v>
      </c>
      <c r="D15" s="45">
        <f t="shared" ref="D15:D20" si="0">C15-B15</f>
        <v>633</v>
      </c>
      <c r="F15" s="1"/>
    </row>
    <row r="16" spans="1:6" ht="15.75" x14ac:dyDescent="0.25">
      <c r="A16" s="43" t="s">
        <v>7</v>
      </c>
      <c r="B16" s="44">
        <v>388</v>
      </c>
      <c r="C16" s="44">
        <v>406</v>
      </c>
      <c r="D16" s="45">
        <f t="shared" si="0"/>
        <v>18</v>
      </c>
      <c r="F16" s="1"/>
    </row>
    <row r="17" spans="1:6" ht="15.75" x14ac:dyDescent="0.25">
      <c r="A17" s="43" t="s">
        <v>8</v>
      </c>
      <c r="B17" s="44">
        <v>575</v>
      </c>
      <c r="C17" s="44">
        <v>290</v>
      </c>
      <c r="D17" s="45">
        <f t="shared" si="0"/>
        <v>-285</v>
      </c>
      <c r="F17" s="1"/>
    </row>
    <row r="18" spans="1:6" ht="15.75" x14ac:dyDescent="0.25">
      <c r="A18" s="43" t="s">
        <v>9</v>
      </c>
      <c r="B18" s="44">
        <v>297</v>
      </c>
      <c r="C18" s="44">
        <v>44</v>
      </c>
      <c r="D18" s="45">
        <f t="shared" si="0"/>
        <v>-253</v>
      </c>
      <c r="F18" s="1"/>
    </row>
    <row r="19" spans="1:6" ht="15.75" x14ac:dyDescent="0.25">
      <c r="A19" s="43" t="s">
        <v>10</v>
      </c>
      <c r="B19" s="44">
        <v>170</v>
      </c>
      <c r="C19" s="44">
        <v>96</v>
      </c>
      <c r="D19" s="45">
        <f t="shared" si="0"/>
        <v>-74</v>
      </c>
      <c r="F19" s="1"/>
    </row>
    <row r="20" spans="1:6" ht="15.75" x14ac:dyDescent="0.25">
      <c r="A20" s="46" t="s">
        <v>11</v>
      </c>
      <c r="B20" s="50">
        <f>SUM(B15:B19)</f>
        <v>1880</v>
      </c>
      <c r="C20" s="50">
        <f>SUM(C15:C19)</f>
        <v>1919</v>
      </c>
      <c r="D20" s="46">
        <f t="shared" si="0"/>
        <v>39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0.23936170212765959</v>
      </c>
      <c r="C32" s="47">
        <f>C15/C20</f>
        <v>0.5643564356435643</v>
      </c>
      <c r="D32" s="47">
        <f>C32-B32</f>
        <v>0.32499473351590469</v>
      </c>
    </row>
    <row r="33" spans="1:6" ht="15.75" x14ac:dyDescent="0.25">
      <c r="A33" s="43" t="s">
        <v>7</v>
      </c>
      <c r="B33" s="47">
        <f>B16/B20</f>
        <v>0.20638297872340425</v>
      </c>
      <c r="C33" s="47">
        <f>C16/C20</f>
        <v>0.21156852527358</v>
      </c>
      <c r="D33" s="47">
        <f>C33-B33</f>
        <v>5.1855465501757514E-3</v>
      </c>
    </row>
    <row r="34" spans="1:6" ht="15.75" x14ac:dyDescent="0.25">
      <c r="A34" s="43" t="s">
        <v>8</v>
      </c>
      <c r="B34" s="47">
        <f>B17/B20</f>
        <v>0.30585106382978722</v>
      </c>
      <c r="C34" s="47">
        <f>C17/C20</f>
        <v>0.15112037519541427</v>
      </c>
      <c r="D34" s="47">
        <f>C34-B34</f>
        <v>-0.15473068863437295</v>
      </c>
    </row>
    <row r="35" spans="1:6" ht="15.75" x14ac:dyDescent="0.25">
      <c r="A35" s="43" t="s">
        <v>9</v>
      </c>
      <c r="B35" s="47">
        <f>B18/B20</f>
        <v>0.15797872340425531</v>
      </c>
      <c r="C35" s="47">
        <f>C18/C20</f>
        <v>2.2928608650338717E-2</v>
      </c>
      <c r="D35" s="47">
        <f>C35-B35</f>
        <v>-0.13505011475391659</v>
      </c>
    </row>
    <row r="36" spans="1:6" ht="15.75" x14ac:dyDescent="0.25">
      <c r="A36" s="43" t="s">
        <v>10</v>
      </c>
      <c r="B36" s="47">
        <f>B19/B20</f>
        <v>9.0425531914893623E-2</v>
      </c>
      <c r="C36" s="47">
        <f>C19/C20</f>
        <v>5.0026055237102657E-2</v>
      </c>
      <c r="D36" s="47">
        <f>C36-B36</f>
        <v>-4.0399476677790966E-2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82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16</v>
      </c>
      <c r="B54" s="33" t="s">
        <v>17</v>
      </c>
      <c r="C54" s="33" t="s">
        <v>18</v>
      </c>
      <c r="D54" s="33" t="s">
        <v>19</v>
      </c>
      <c r="E54" s="34" t="s">
        <v>20</v>
      </c>
      <c r="F54" s="35" t="s">
        <v>21</v>
      </c>
      <c r="G54"/>
    </row>
    <row r="55" spans="1:8" x14ac:dyDescent="0.25">
      <c r="A55" s="5" t="s">
        <v>6</v>
      </c>
      <c r="B55" s="3">
        <v>131</v>
      </c>
      <c r="C55" s="3">
        <v>98</v>
      </c>
      <c r="D55" s="13">
        <v>205</v>
      </c>
      <c r="E55" s="3">
        <v>16</v>
      </c>
      <c r="F55" s="16">
        <f>SUM(B55:E55)</f>
        <v>450</v>
      </c>
    </row>
    <row r="56" spans="1:8" x14ac:dyDescent="0.25">
      <c r="A56" s="5" t="s">
        <v>7</v>
      </c>
      <c r="B56" s="3">
        <v>215</v>
      </c>
      <c r="C56" s="3">
        <v>77</v>
      </c>
      <c r="D56" s="13">
        <v>78</v>
      </c>
      <c r="E56" s="3">
        <v>18</v>
      </c>
      <c r="F56" s="16">
        <f>SUM(B56:E56)</f>
        <v>388</v>
      </c>
    </row>
    <row r="57" spans="1:8" x14ac:dyDescent="0.25">
      <c r="A57" s="5" t="s">
        <v>8</v>
      </c>
      <c r="B57" s="3">
        <v>395</v>
      </c>
      <c r="C57" s="3">
        <v>89</v>
      </c>
      <c r="D57" s="13">
        <v>71</v>
      </c>
      <c r="E57" s="3">
        <v>20</v>
      </c>
      <c r="F57" s="16">
        <f>SUM(B57:E57)</f>
        <v>575</v>
      </c>
    </row>
    <row r="58" spans="1:8" x14ac:dyDescent="0.25">
      <c r="A58" s="5" t="s">
        <v>9</v>
      </c>
      <c r="B58" s="3">
        <v>230</v>
      </c>
      <c r="C58" s="3">
        <v>13</v>
      </c>
      <c r="D58" s="13">
        <v>42</v>
      </c>
      <c r="E58" s="3">
        <v>12</v>
      </c>
      <c r="F58" s="16">
        <f>SUM(B58:E58)</f>
        <v>297</v>
      </c>
    </row>
    <row r="59" spans="1:8" x14ac:dyDescent="0.25">
      <c r="A59" s="5" t="s">
        <v>10</v>
      </c>
      <c r="B59" s="3">
        <v>113</v>
      </c>
      <c r="C59" s="3">
        <v>8</v>
      </c>
      <c r="D59" s="13">
        <v>32</v>
      </c>
      <c r="E59" s="3">
        <v>17</v>
      </c>
      <c r="F59" s="16">
        <f>SUM(B59:E59)</f>
        <v>170</v>
      </c>
    </row>
    <row r="60" spans="1:8" x14ac:dyDescent="0.25">
      <c r="A60" s="7" t="s">
        <v>11</v>
      </c>
      <c r="B60" s="49">
        <f>SUM(B55:B59)</f>
        <v>1084</v>
      </c>
      <c r="C60" s="49">
        <f>SUM(C55:C59)</f>
        <v>285</v>
      </c>
      <c r="D60" s="49">
        <f>SUM(D55:D59)</f>
        <v>428</v>
      </c>
      <c r="E60" s="49">
        <f>SUM(E55:E59)</f>
        <v>83</v>
      </c>
      <c r="F60" s="17">
        <f>SUM(F55:F59)</f>
        <v>1880</v>
      </c>
    </row>
    <row r="61" spans="1:8" ht="30" x14ac:dyDescent="0.25">
      <c r="A61" s="6"/>
      <c r="B61" s="32" t="s">
        <v>22</v>
      </c>
      <c r="C61" s="32" t="s">
        <v>23</v>
      </c>
      <c r="D61" s="32" t="s">
        <v>24</v>
      </c>
      <c r="E61" s="31" t="s">
        <v>25</v>
      </c>
      <c r="G61" s="2"/>
      <c r="H61" s="2"/>
    </row>
    <row r="62" spans="1:8" x14ac:dyDescent="0.25">
      <c r="A62" s="5" t="s">
        <v>6</v>
      </c>
      <c r="B62" s="4">
        <f>B55/B60</f>
        <v>0.12084870848708487</v>
      </c>
      <c r="C62" s="4">
        <f>C55/C60</f>
        <v>0.34385964912280703</v>
      </c>
      <c r="D62" s="4">
        <f>D55/D60</f>
        <v>0.47897196261682246</v>
      </c>
      <c r="E62" s="4">
        <f>E55/E60</f>
        <v>0.19277108433734941</v>
      </c>
    </row>
    <row r="63" spans="1:8" x14ac:dyDescent="0.25">
      <c r="A63" s="5" t="s">
        <v>7</v>
      </c>
      <c r="B63" s="4">
        <f>B56/B60</f>
        <v>0.19833948339483395</v>
      </c>
      <c r="C63" s="4">
        <f>C56/C60</f>
        <v>0.27017543859649124</v>
      </c>
      <c r="D63" s="4">
        <f>D56/D60</f>
        <v>0.1822429906542056</v>
      </c>
      <c r="E63" s="4">
        <f>E56/E60</f>
        <v>0.21686746987951808</v>
      </c>
    </row>
    <row r="64" spans="1:8" x14ac:dyDescent="0.25">
      <c r="A64" s="5" t="s">
        <v>8</v>
      </c>
      <c r="B64" s="4">
        <f>B57/B60</f>
        <v>0.36439114391143912</v>
      </c>
      <c r="C64" s="4">
        <f>C57/C60</f>
        <v>0.31228070175438599</v>
      </c>
      <c r="D64" s="4">
        <f>D57/D60</f>
        <v>0.16588785046728971</v>
      </c>
      <c r="E64" s="4">
        <f>E57/E60</f>
        <v>0.24096385542168675</v>
      </c>
    </row>
    <row r="65" spans="1:9" x14ac:dyDescent="0.25">
      <c r="A65" s="5" t="s">
        <v>9</v>
      </c>
      <c r="B65" s="4">
        <f>B58/B60</f>
        <v>0.21217712177121772</v>
      </c>
      <c r="C65" s="4">
        <f>C58/C60</f>
        <v>4.5614035087719301E-2</v>
      </c>
      <c r="D65" s="4">
        <f>D58/D60</f>
        <v>9.8130841121495324E-2</v>
      </c>
      <c r="E65" s="4">
        <f>E58/E60</f>
        <v>0.14457831325301204</v>
      </c>
    </row>
    <row r="66" spans="1:9" x14ac:dyDescent="0.25">
      <c r="A66" s="5" t="s">
        <v>10</v>
      </c>
      <c r="B66" s="4">
        <f>B59/B60</f>
        <v>0.10424354243542436</v>
      </c>
      <c r="C66" s="4">
        <f>C59/C60</f>
        <v>2.8070175438596492E-2</v>
      </c>
      <c r="D66" s="4">
        <f>D59/D60</f>
        <v>7.476635514018691E-2</v>
      </c>
      <c r="E66" s="4">
        <f>E59/E60</f>
        <v>0.20481927710843373</v>
      </c>
    </row>
    <row r="67" spans="1:9" ht="30" x14ac:dyDescent="0.25">
      <c r="A67" s="11" t="s">
        <v>26</v>
      </c>
      <c r="B67" s="33" t="s">
        <v>17</v>
      </c>
      <c r="C67" s="33" t="s">
        <v>18</v>
      </c>
      <c r="D67" s="33" t="s">
        <v>19</v>
      </c>
      <c r="E67" s="34" t="s">
        <v>20</v>
      </c>
      <c r="F67" s="35" t="s">
        <v>21</v>
      </c>
      <c r="G67" s="8"/>
      <c r="H67" s="8"/>
      <c r="I67" s="8"/>
    </row>
    <row r="68" spans="1:9" x14ac:dyDescent="0.25">
      <c r="A68" s="5" t="s">
        <v>6</v>
      </c>
      <c r="B68" s="3">
        <v>534</v>
      </c>
      <c r="C68" s="3">
        <v>195</v>
      </c>
      <c r="D68" s="13">
        <v>302</v>
      </c>
      <c r="E68" s="3">
        <v>52</v>
      </c>
      <c r="F68" s="16">
        <f>SUM(B68:E68)</f>
        <v>1083</v>
      </c>
      <c r="G68" s="8"/>
      <c r="H68" s="8"/>
      <c r="I68" s="8"/>
    </row>
    <row r="69" spans="1:9" x14ac:dyDescent="0.25">
      <c r="A69" s="5" t="s">
        <v>7</v>
      </c>
      <c r="B69" s="3">
        <v>267</v>
      </c>
      <c r="C69" s="3">
        <v>63</v>
      </c>
      <c r="D69" s="13">
        <v>66</v>
      </c>
      <c r="E69" s="3">
        <v>10</v>
      </c>
      <c r="F69" s="16">
        <f>SUM(B69:E69)</f>
        <v>406</v>
      </c>
    </row>
    <row r="70" spans="1:9" x14ac:dyDescent="0.25">
      <c r="A70" s="5" t="s">
        <v>8</v>
      </c>
      <c r="B70" s="3">
        <v>207</v>
      </c>
      <c r="C70" s="3">
        <v>26</v>
      </c>
      <c r="D70" s="13">
        <v>38</v>
      </c>
      <c r="E70" s="3">
        <v>19</v>
      </c>
      <c r="F70" s="16">
        <f>SUM(B70:E70)</f>
        <v>290</v>
      </c>
    </row>
    <row r="71" spans="1:9" x14ac:dyDescent="0.25">
      <c r="A71" s="5" t="s">
        <v>9</v>
      </c>
      <c r="B71" s="3">
        <v>30</v>
      </c>
      <c r="C71" s="3">
        <v>5</v>
      </c>
      <c r="D71" s="13">
        <v>8</v>
      </c>
      <c r="E71" s="3">
        <v>1</v>
      </c>
      <c r="F71" s="16">
        <f>SUM(B71:E71)</f>
        <v>44</v>
      </c>
    </row>
    <row r="72" spans="1:9" x14ac:dyDescent="0.25">
      <c r="A72" s="5" t="s">
        <v>10</v>
      </c>
      <c r="B72" s="3">
        <v>69</v>
      </c>
      <c r="C72" s="3">
        <v>2</v>
      </c>
      <c r="D72" s="13">
        <v>15</v>
      </c>
      <c r="E72" s="3">
        <v>10</v>
      </c>
      <c r="F72" s="16">
        <f>SUM(B72:E72)</f>
        <v>96</v>
      </c>
    </row>
    <row r="73" spans="1:9" x14ac:dyDescent="0.25">
      <c r="A73" s="7" t="s">
        <v>11</v>
      </c>
      <c r="B73" s="49">
        <f>SUM(B68:B72)</f>
        <v>1107</v>
      </c>
      <c r="C73" s="49">
        <f>SUM(C68:C72)</f>
        <v>291</v>
      </c>
      <c r="D73" s="49">
        <f>SUM(D68:D72)</f>
        <v>429</v>
      </c>
      <c r="E73" s="49">
        <f>SUM(E68:E72)</f>
        <v>92</v>
      </c>
      <c r="F73" s="17">
        <f>SUM(F68:F72)</f>
        <v>1919</v>
      </c>
    </row>
    <row r="74" spans="1:9" ht="30" x14ac:dyDescent="0.25">
      <c r="A74" s="6"/>
      <c r="B74" s="32" t="s">
        <v>22</v>
      </c>
      <c r="C74" s="32" t="s">
        <v>23</v>
      </c>
      <c r="D74" s="32" t="s">
        <v>24</v>
      </c>
      <c r="E74" s="31" t="s">
        <v>25</v>
      </c>
    </row>
    <row r="75" spans="1:9" x14ac:dyDescent="0.25">
      <c r="A75" s="5" t="s">
        <v>6</v>
      </c>
      <c r="B75" s="4">
        <f>B68/B73</f>
        <v>0.4823848238482385</v>
      </c>
      <c r="C75" s="4">
        <f>C68/C73</f>
        <v>0.67010309278350511</v>
      </c>
      <c r="D75" s="4">
        <f>D68/D73</f>
        <v>0.703962703962704</v>
      </c>
      <c r="E75" s="4">
        <f>E68/E73</f>
        <v>0.56521739130434778</v>
      </c>
    </row>
    <row r="76" spans="1:9" x14ac:dyDescent="0.25">
      <c r="A76" s="5" t="s">
        <v>7</v>
      </c>
      <c r="B76" s="4">
        <f>B69/B73</f>
        <v>0.24119241192411925</v>
      </c>
      <c r="C76" s="4">
        <f>C69/C73</f>
        <v>0.21649484536082475</v>
      </c>
      <c r="D76" s="4">
        <f>D69/D73</f>
        <v>0.15384615384615385</v>
      </c>
      <c r="E76" s="4">
        <f>E69/E73</f>
        <v>0.10869565217391304</v>
      </c>
    </row>
    <row r="77" spans="1:9" x14ac:dyDescent="0.25">
      <c r="A77" s="5" t="s">
        <v>8</v>
      </c>
      <c r="B77" s="4">
        <f>B70/B73</f>
        <v>0.18699186991869918</v>
      </c>
      <c r="C77" s="4">
        <f>C70/C73</f>
        <v>8.9347079037800689E-2</v>
      </c>
      <c r="D77" s="4">
        <f>D70/D73</f>
        <v>8.8578088578088576E-2</v>
      </c>
      <c r="E77" s="4">
        <f>E70/E73</f>
        <v>0.20652173913043478</v>
      </c>
    </row>
    <row r="78" spans="1:9" x14ac:dyDescent="0.25">
      <c r="A78" s="5" t="s">
        <v>9</v>
      </c>
      <c r="B78" s="4">
        <f>B71/B73</f>
        <v>2.7100271002710029E-2</v>
      </c>
      <c r="C78" s="4">
        <f>C71/C73</f>
        <v>1.7182130584192441E-2</v>
      </c>
      <c r="D78" s="4">
        <f>D71/D73</f>
        <v>1.8648018648018648E-2</v>
      </c>
      <c r="E78" s="4">
        <f>E71/E73</f>
        <v>1.0869565217391304E-2</v>
      </c>
    </row>
    <row r="79" spans="1:9" x14ac:dyDescent="0.25">
      <c r="A79" s="5" t="s">
        <v>10</v>
      </c>
      <c r="B79" s="4">
        <f>B72/B73</f>
        <v>6.2330623306233061E-2</v>
      </c>
      <c r="C79" s="4">
        <f>C72/C73</f>
        <v>6.8728522336769758E-3</v>
      </c>
      <c r="D79" s="4">
        <f>D72/D73</f>
        <v>3.4965034965034968E-2</v>
      </c>
      <c r="E79" s="4">
        <f>E72/E73</f>
        <v>0.10869565217391304</v>
      </c>
    </row>
    <row r="82" spans="1:6" ht="30" x14ac:dyDescent="0.25">
      <c r="A82" s="51" t="s">
        <v>27</v>
      </c>
      <c r="B82" s="36" t="s">
        <v>28</v>
      </c>
      <c r="C82" s="36" t="s">
        <v>29</v>
      </c>
      <c r="D82" s="36" t="s">
        <v>30</v>
      </c>
      <c r="E82" s="36" t="s">
        <v>31</v>
      </c>
      <c r="F82" s="35" t="s">
        <v>21</v>
      </c>
    </row>
    <row r="83" spans="1:6" x14ac:dyDescent="0.25">
      <c r="A83" s="15" t="s">
        <v>6</v>
      </c>
      <c r="B83" s="16">
        <v>396</v>
      </c>
      <c r="C83" s="16">
        <v>3</v>
      </c>
      <c r="D83" s="16">
        <v>4</v>
      </c>
      <c r="E83" s="16">
        <v>47</v>
      </c>
      <c r="F83" s="16">
        <f>SUM(B83:E83)</f>
        <v>450</v>
      </c>
    </row>
    <row r="84" spans="1:6" x14ac:dyDescent="0.25">
      <c r="A84" s="15" t="s">
        <v>7</v>
      </c>
      <c r="B84" s="16">
        <v>376</v>
      </c>
      <c r="C84" s="16">
        <v>1</v>
      </c>
      <c r="D84" s="16">
        <v>1</v>
      </c>
      <c r="E84" s="16">
        <v>10</v>
      </c>
      <c r="F84" s="16">
        <f>SUM(B84:E84)</f>
        <v>388</v>
      </c>
    </row>
    <row r="85" spans="1:6" x14ac:dyDescent="0.25">
      <c r="A85" s="15" t="s">
        <v>8</v>
      </c>
      <c r="B85" s="16">
        <v>567</v>
      </c>
      <c r="C85" s="16">
        <v>1</v>
      </c>
      <c r="D85" s="16">
        <v>0</v>
      </c>
      <c r="E85" s="16">
        <v>7</v>
      </c>
      <c r="F85" s="16">
        <f>SUM(B85:E85)</f>
        <v>575</v>
      </c>
    </row>
    <row r="86" spans="1:6" x14ac:dyDescent="0.25">
      <c r="A86" s="15" t="s">
        <v>9</v>
      </c>
      <c r="B86" s="16">
        <v>290</v>
      </c>
      <c r="C86" s="16">
        <v>1</v>
      </c>
      <c r="D86" s="16">
        <v>2</v>
      </c>
      <c r="E86" s="16">
        <v>4</v>
      </c>
      <c r="F86" s="16">
        <f>SUM(B86:E86)</f>
        <v>297</v>
      </c>
    </row>
    <row r="87" spans="1:6" x14ac:dyDescent="0.25">
      <c r="A87" s="15" t="s">
        <v>10</v>
      </c>
      <c r="B87" s="16">
        <v>156</v>
      </c>
      <c r="C87" s="16">
        <v>0</v>
      </c>
      <c r="D87" s="16">
        <v>0</v>
      </c>
      <c r="E87" s="16">
        <v>14</v>
      </c>
      <c r="F87" s="16">
        <f>SUM(B87:E87)</f>
        <v>170</v>
      </c>
    </row>
    <row r="88" spans="1:6" x14ac:dyDescent="0.25">
      <c r="A88" s="17" t="s">
        <v>11</v>
      </c>
      <c r="B88" s="49">
        <f>SUM(B83:B87)</f>
        <v>1785</v>
      </c>
      <c r="C88" s="49">
        <f>SUM(C83:C87)</f>
        <v>6</v>
      </c>
      <c r="D88" s="49">
        <f>SUM(D83:D87)</f>
        <v>7</v>
      </c>
      <c r="E88" s="49">
        <f>SUM(E83:E87)</f>
        <v>82</v>
      </c>
      <c r="F88" s="17">
        <f>SUM(F83:F87)</f>
        <v>1880</v>
      </c>
    </row>
    <row r="89" spans="1:6" x14ac:dyDescent="0.25">
      <c r="A89" s="17"/>
      <c r="B89" s="37" t="s">
        <v>28</v>
      </c>
      <c r="C89" s="37" t="s">
        <v>29</v>
      </c>
      <c r="D89" s="37" t="s">
        <v>30</v>
      </c>
      <c r="E89" s="37" t="s">
        <v>31</v>
      </c>
      <c r="F89" s="14"/>
    </row>
    <row r="90" spans="1:6" x14ac:dyDescent="0.25">
      <c r="A90" s="15" t="s">
        <v>6</v>
      </c>
      <c r="B90" s="19">
        <f>B83/B88</f>
        <v>0.22184873949579831</v>
      </c>
      <c r="C90" s="19">
        <f>C83/C88</f>
        <v>0.5</v>
      </c>
      <c r="D90" s="19">
        <f>D83/D88</f>
        <v>0.5714285714285714</v>
      </c>
      <c r="E90" s="19">
        <f>E83/E88</f>
        <v>0.57317073170731703</v>
      </c>
      <c r="F90" s="14"/>
    </row>
    <row r="91" spans="1:6" x14ac:dyDescent="0.25">
      <c r="A91" s="15" t="s">
        <v>7</v>
      </c>
      <c r="B91" s="19">
        <f>B84/B88</f>
        <v>0.21064425770308123</v>
      </c>
      <c r="C91" s="19">
        <f>C84/C88</f>
        <v>0.16666666666666666</v>
      </c>
      <c r="D91" s="19">
        <f>D84/D88</f>
        <v>0.14285714285714285</v>
      </c>
      <c r="E91" s="19">
        <f>E84/E88</f>
        <v>0.12195121951219512</v>
      </c>
      <c r="F91" s="14"/>
    </row>
    <row r="92" spans="1:6" x14ac:dyDescent="0.25">
      <c r="A92" s="15" t="s">
        <v>8</v>
      </c>
      <c r="B92" s="19">
        <f>B85/B88</f>
        <v>0.31764705882352939</v>
      </c>
      <c r="C92" s="19">
        <f>C85/C88</f>
        <v>0.16666666666666666</v>
      </c>
      <c r="D92" s="19">
        <f>D85/D88</f>
        <v>0</v>
      </c>
      <c r="E92" s="19">
        <f>E85/E88</f>
        <v>8.5365853658536592E-2</v>
      </c>
      <c r="F92" s="14"/>
    </row>
    <row r="93" spans="1:6" x14ac:dyDescent="0.25">
      <c r="A93" s="15" t="s">
        <v>9</v>
      </c>
      <c r="B93" s="19">
        <f>B86/B88</f>
        <v>0.16246498599439776</v>
      </c>
      <c r="C93" s="19">
        <f>C86/C88</f>
        <v>0.16666666666666666</v>
      </c>
      <c r="D93" s="19">
        <f>D86/D88</f>
        <v>0.2857142857142857</v>
      </c>
      <c r="E93" s="19">
        <f>E86/E88</f>
        <v>4.878048780487805E-2</v>
      </c>
      <c r="F93" s="14"/>
    </row>
    <row r="94" spans="1:6" x14ac:dyDescent="0.25">
      <c r="A94" s="15" t="s">
        <v>10</v>
      </c>
      <c r="B94" s="19">
        <f>B87/B88</f>
        <v>8.7394957983193272E-2</v>
      </c>
      <c r="C94" s="19">
        <f>C87/C88</f>
        <v>0</v>
      </c>
      <c r="D94" s="19">
        <f>D87/D88</f>
        <v>0</v>
      </c>
      <c r="E94" s="19">
        <f>E87/E88</f>
        <v>0.17073170731707318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32</v>
      </c>
      <c r="B96" s="36" t="s">
        <v>28</v>
      </c>
      <c r="C96" s="36" t="s">
        <v>29</v>
      </c>
      <c r="D96" s="36" t="s">
        <v>30</v>
      </c>
      <c r="E96" s="36" t="s">
        <v>31</v>
      </c>
      <c r="F96" s="35" t="s">
        <v>21</v>
      </c>
    </row>
    <row r="97" spans="1:6" x14ac:dyDescent="0.25">
      <c r="A97" s="15" t="s">
        <v>6</v>
      </c>
      <c r="B97" s="16">
        <v>989</v>
      </c>
      <c r="C97" s="16">
        <v>4</v>
      </c>
      <c r="D97" s="16">
        <v>5</v>
      </c>
      <c r="E97" s="16">
        <v>85</v>
      </c>
      <c r="F97" s="16">
        <f>SUM(B97:E97)</f>
        <v>1083</v>
      </c>
    </row>
    <row r="98" spans="1:6" x14ac:dyDescent="0.25">
      <c r="A98" s="15" t="s">
        <v>7</v>
      </c>
      <c r="B98" s="16">
        <v>402</v>
      </c>
      <c r="C98" s="16">
        <v>0</v>
      </c>
      <c r="D98" s="16">
        <v>0</v>
      </c>
      <c r="E98" s="16">
        <v>4</v>
      </c>
      <c r="F98" s="16">
        <f>SUM(B98:E98)</f>
        <v>406</v>
      </c>
    </row>
    <row r="99" spans="1:6" x14ac:dyDescent="0.25">
      <c r="A99" s="15" t="s">
        <v>8</v>
      </c>
      <c r="B99" s="16">
        <v>283</v>
      </c>
      <c r="C99" s="16">
        <v>1</v>
      </c>
      <c r="D99" s="16">
        <v>2</v>
      </c>
      <c r="E99" s="16">
        <v>4</v>
      </c>
      <c r="F99" s="16">
        <f>SUM(B99:E99)</f>
        <v>290</v>
      </c>
    </row>
    <row r="100" spans="1:6" x14ac:dyDescent="0.25">
      <c r="A100" s="15" t="s">
        <v>9</v>
      </c>
      <c r="B100" s="16">
        <v>42</v>
      </c>
      <c r="C100" s="16">
        <v>0</v>
      </c>
      <c r="D100" s="16">
        <v>0</v>
      </c>
      <c r="E100" s="16">
        <v>2</v>
      </c>
      <c r="F100" s="16">
        <f>SUM(B100:E100)</f>
        <v>44</v>
      </c>
    </row>
    <row r="101" spans="1:6" x14ac:dyDescent="0.25">
      <c r="A101" s="15" t="s">
        <v>10</v>
      </c>
      <c r="B101" s="16">
        <v>91</v>
      </c>
      <c r="C101" s="16">
        <v>0</v>
      </c>
      <c r="D101" s="16">
        <v>0</v>
      </c>
      <c r="E101" s="16">
        <v>5</v>
      </c>
      <c r="F101" s="16">
        <f>SUM(B101:E101)</f>
        <v>96</v>
      </c>
    </row>
    <row r="102" spans="1:6" x14ac:dyDescent="0.25">
      <c r="A102" s="17" t="s">
        <v>11</v>
      </c>
      <c r="B102" s="49">
        <f>SUM(B97:B101)</f>
        <v>1807</v>
      </c>
      <c r="C102" s="49">
        <f>SUM(C97:C101)</f>
        <v>5</v>
      </c>
      <c r="D102" s="49">
        <f>SUM(D97:D101)</f>
        <v>7</v>
      </c>
      <c r="E102" s="49">
        <f>SUM(E97:E101)</f>
        <v>100</v>
      </c>
      <c r="F102" s="17">
        <f>SUM(F97:F101)</f>
        <v>1919</v>
      </c>
    </row>
    <row r="103" spans="1:6" x14ac:dyDescent="0.25">
      <c r="A103" s="17"/>
      <c r="B103" s="37" t="s">
        <v>28</v>
      </c>
      <c r="C103" s="37" t="s">
        <v>29</v>
      </c>
      <c r="D103" s="37" t="s">
        <v>30</v>
      </c>
      <c r="E103" s="37" t="s">
        <v>31</v>
      </c>
      <c r="F103" s="14"/>
    </row>
    <row r="104" spans="1:6" x14ac:dyDescent="0.25">
      <c r="A104" s="15" t="s">
        <v>6</v>
      </c>
      <c r="B104" s="19">
        <f>B97/B102</f>
        <v>0.54731599335915881</v>
      </c>
      <c r="C104" s="19">
        <f>C97/C102</f>
        <v>0.8</v>
      </c>
      <c r="D104" s="19">
        <f>D97/D102</f>
        <v>0.7142857142857143</v>
      </c>
      <c r="E104" s="19">
        <f>E97/E102</f>
        <v>0.85</v>
      </c>
      <c r="F104" s="14"/>
    </row>
    <row r="105" spans="1:6" x14ac:dyDescent="0.25">
      <c r="A105" s="15" t="s">
        <v>7</v>
      </c>
      <c r="B105" s="19">
        <f>B98/B102</f>
        <v>0.22246817930271168</v>
      </c>
      <c r="C105" s="19">
        <f>C98/C102</f>
        <v>0</v>
      </c>
      <c r="D105" s="19">
        <f>D98/D102</f>
        <v>0</v>
      </c>
      <c r="E105" s="19">
        <f>E98/E102</f>
        <v>0.04</v>
      </c>
      <c r="F105" s="14"/>
    </row>
    <row r="106" spans="1:6" x14ac:dyDescent="0.25">
      <c r="A106" s="15" t="s">
        <v>8</v>
      </c>
      <c r="B106" s="19">
        <f>B99/B102</f>
        <v>0.15661317100166022</v>
      </c>
      <c r="C106" s="19">
        <f>C99/C102</f>
        <v>0.2</v>
      </c>
      <c r="D106" s="19">
        <f>D99/D102</f>
        <v>0.2857142857142857</v>
      </c>
      <c r="E106" s="19">
        <f>E99/E102</f>
        <v>0.04</v>
      </c>
      <c r="F106" s="14"/>
    </row>
    <row r="107" spans="1:6" x14ac:dyDescent="0.25">
      <c r="A107" s="15" t="s">
        <v>9</v>
      </c>
      <c r="B107" s="19">
        <f>B100/B102</f>
        <v>2.3242944106253459E-2</v>
      </c>
      <c r="C107" s="19">
        <f>C100/C102</f>
        <v>0</v>
      </c>
      <c r="D107" s="19">
        <f>D100/D102</f>
        <v>0</v>
      </c>
      <c r="E107" s="19">
        <f>E100/E102</f>
        <v>0.02</v>
      </c>
      <c r="F107" s="14"/>
    </row>
    <row r="108" spans="1:6" x14ac:dyDescent="0.25">
      <c r="A108" s="15" t="s">
        <v>10</v>
      </c>
      <c r="B108" s="19">
        <f>B101/B102</f>
        <v>5.0359712230215826E-2</v>
      </c>
      <c r="C108" s="19">
        <f>C101/C102</f>
        <v>0</v>
      </c>
      <c r="D108" s="19">
        <f>D101/D102</f>
        <v>0</v>
      </c>
      <c r="E108" s="19">
        <f>E101/E102</f>
        <v>0.05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33</v>
      </c>
      <c r="B111" s="39" t="s">
        <v>34</v>
      </c>
      <c r="C111" s="35" t="s">
        <v>35</v>
      </c>
      <c r="D111" s="36" t="s">
        <v>36</v>
      </c>
      <c r="E111" s="39" t="s">
        <v>37</v>
      </c>
      <c r="F111" s="35" t="s">
        <v>21</v>
      </c>
    </row>
    <row r="112" spans="1:6" x14ac:dyDescent="0.25">
      <c r="A112" s="15" t="s">
        <v>6</v>
      </c>
      <c r="B112" s="16">
        <v>175</v>
      </c>
      <c r="C112" s="16">
        <v>122</v>
      </c>
      <c r="D112" s="16">
        <v>118</v>
      </c>
      <c r="E112" s="16">
        <v>33</v>
      </c>
      <c r="F112" s="16">
        <f>SUM(B112:E112)</f>
        <v>448</v>
      </c>
    </row>
    <row r="113" spans="1:6" x14ac:dyDescent="0.25">
      <c r="A113" s="15" t="s">
        <v>7</v>
      </c>
      <c r="B113" s="16">
        <v>115</v>
      </c>
      <c r="C113" s="16">
        <v>124</v>
      </c>
      <c r="D113" s="16">
        <v>97</v>
      </c>
      <c r="E113" s="16">
        <v>51</v>
      </c>
      <c r="F113" s="16">
        <f>SUM(B113:E113)</f>
        <v>387</v>
      </c>
    </row>
    <row r="114" spans="1:6" x14ac:dyDescent="0.25">
      <c r="A114" s="15" t="s">
        <v>8</v>
      </c>
      <c r="B114" s="16">
        <v>70</v>
      </c>
      <c r="C114" s="16">
        <v>139</v>
      </c>
      <c r="D114" s="16">
        <v>210</v>
      </c>
      <c r="E114" s="16">
        <v>156</v>
      </c>
      <c r="F114" s="16">
        <f>SUM(B114:E114)</f>
        <v>575</v>
      </c>
    </row>
    <row r="115" spans="1:6" x14ac:dyDescent="0.25">
      <c r="A115" s="15" t="s">
        <v>9</v>
      </c>
      <c r="B115" s="16">
        <v>6</v>
      </c>
      <c r="C115" s="16">
        <v>39</v>
      </c>
      <c r="D115" s="16">
        <v>69</v>
      </c>
      <c r="E115" s="16">
        <v>183</v>
      </c>
      <c r="F115" s="16">
        <f>SUM(B115:E115)</f>
        <v>297</v>
      </c>
    </row>
    <row r="116" spans="1:6" x14ac:dyDescent="0.25">
      <c r="A116" s="15" t="s">
        <v>10</v>
      </c>
      <c r="B116" s="16">
        <v>9</v>
      </c>
      <c r="C116" s="16">
        <v>25</v>
      </c>
      <c r="D116" s="16">
        <v>30</v>
      </c>
      <c r="E116" s="16">
        <v>101</v>
      </c>
      <c r="F116" s="16">
        <f>SUM(B116:E116)</f>
        <v>165</v>
      </c>
    </row>
    <row r="117" spans="1:6" x14ac:dyDescent="0.25">
      <c r="A117" s="21" t="s">
        <v>11</v>
      </c>
      <c r="B117" s="49">
        <f>SUM(B112:B116)</f>
        <v>375</v>
      </c>
      <c r="C117" s="49">
        <f>SUM(C112:C116)</f>
        <v>449</v>
      </c>
      <c r="D117" s="49">
        <f>SUM(D112:D116)</f>
        <v>524</v>
      </c>
      <c r="E117" s="49">
        <f>SUM(E112:E116)</f>
        <v>524</v>
      </c>
      <c r="F117" s="17">
        <f>SUM(F112:F116)</f>
        <v>1872</v>
      </c>
    </row>
    <row r="118" spans="1:6" x14ac:dyDescent="0.25">
      <c r="A118" s="22"/>
      <c r="B118" s="37" t="s">
        <v>34</v>
      </c>
      <c r="C118" s="36" t="s">
        <v>35</v>
      </c>
      <c r="D118" s="37" t="s">
        <v>36</v>
      </c>
      <c r="E118" s="37" t="s">
        <v>37</v>
      </c>
      <c r="F118" s="14"/>
    </row>
    <row r="119" spans="1:6" x14ac:dyDescent="0.25">
      <c r="A119" s="15" t="s">
        <v>6</v>
      </c>
      <c r="B119" s="19">
        <f>B112/B117</f>
        <v>0.46666666666666667</v>
      </c>
      <c r="C119" s="19">
        <f>C112/C117</f>
        <v>0.27171492204899778</v>
      </c>
      <c r="D119" s="19">
        <f>D112/D117</f>
        <v>0.22519083969465647</v>
      </c>
      <c r="E119" s="19">
        <f>E112/E117</f>
        <v>6.2977099236641215E-2</v>
      </c>
      <c r="F119" s="14"/>
    </row>
    <row r="120" spans="1:6" x14ac:dyDescent="0.25">
      <c r="A120" s="15" t="s">
        <v>7</v>
      </c>
      <c r="B120" s="19">
        <f>B113/B117</f>
        <v>0.30666666666666664</v>
      </c>
      <c r="C120" s="19">
        <f>C113/C117</f>
        <v>0.27616926503340755</v>
      </c>
      <c r="D120" s="19">
        <f>D113/D117</f>
        <v>0.1851145038167939</v>
      </c>
      <c r="E120" s="19">
        <f>E113/E117</f>
        <v>9.7328244274809156E-2</v>
      </c>
      <c r="F120" s="14"/>
    </row>
    <row r="121" spans="1:6" x14ac:dyDescent="0.25">
      <c r="A121" s="15" t="s">
        <v>8</v>
      </c>
      <c r="B121" s="19">
        <f>B114/B117</f>
        <v>0.18666666666666668</v>
      </c>
      <c r="C121" s="19">
        <f>C114/C117</f>
        <v>0.30957683741648107</v>
      </c>
      <c r="D121" s="19">
        <f>D114/D117</f>
        <v>0.40076335877862596</v>
      </c>
      <c r="E121" s="19">
        <f>E114/E117</f>
        <v>0.29770992366412213</v>
      </c>
      <c r="F121" s="14"/>
    </row>
    <row r="122" spans="1:6" x14ac:dyDescent="0.25">
      <c r="A122" s="15" t="s">
        <v>9</v>
      </c>
      <c r="B122" s="19">
        <f>B115/B117</f>
        <v>1.6E-2</v>
      </c>
      <c r="C122" s="19">
        <f>C115/C117</f>
        <v>8.6859688195991089E-2</v>
      </c>
      <c r="D122" s="19">
        <f>D115/D117</f>
        <v>0.1316793893129771</v>
      </c>
      <c r="E122" s="19">
        <f>E115/E117</f>
        <v>0.34923664122137404</v>
      </c>
      <c r="F122" s="14"/>
    </row>
    <row r="123" spans="1:6" x14ac:dyDescent="0.25">
      <c r="A123" s="15" t="s">
        <v>10</v>
      </c>
      <c r="B123" s="19">
        <f>B116/B117</f>
        <v>2.4E-2</v>
      </c>
      <c r="C123" s="19">
        <f>C116/C117</f>
        <v>5.5679287305122498E-2</v>
      </c>
      <c r="D123" s="19">
        <f>D116/D117</f>
        <v>5.7251908396946563E-2</v>
      </c>
      <c r="E123" s="19">
        <f>E116/E117</f>
        <v>0.19274809160305342</v>
      </c>
      <c r="F123" s="14"/>
    </row>
    <row r="124" spans="1:6" ht="30" x14ac:dyDescent="0.25">
      <c r="A124" s="38" t="s">
        <v>38</v>
      </c>
      <c r="B124" s="39" t="s">
        <v>34</v>
      </c>
      <c r="C124" s="35" t="s">
        <v>35</v>
      </c>
      <c r="D124" s="36" t="s">
        <v>36</v>
      </c>
      <c r="E124" s="39" t="s">
        <v>37</v>
      </c>
      <c r="F124" s="35" t="s">
        <v>21</v>
      </c>
    </row>
    <row r="125" spans="1:6" x14ac:dyDescent="0.25">
      <c r="A125" s="15" t="s">
        <v>6</v>
      </c>
      <c r="B125" s="16">
        <v>246</v>
      </c>
      <c r="C125" s="16">
        <v>319</v>
      </c>
      <c r="D125" s="16">
        <v>317</v>
      </c>
      <c r="E125" s="16">
        <v>125</v>
      </c>
      <c r="F125" s="16">
        <f>SUM(B125:E125)</f>
        <v>1007</v>
      </c>
    </row>
    <row r="126" spans="1:6" x14ac:dyDescent="0.25">
      <c r="A126" s="15" t="s">
        <v>7</v>
      </c>
      <c r="B126" s="16">
        <v>13</v>
      </c>
      <c r="C126" s="16">
        <v>56</v>
      </c>
      <c r="D126" s="16">
        <v>138</v>
      </c>
      <c r="E126" s="16">
        <v>180</v>
      </c>
      <c r="F126" s="16">
        <f>SUM(B126:E126)</f>
        <v>387</v>
      </c>
    </row>
    <row r="127" spans="1:6" x14ac:dyDescent="0.25">
      <c r="A127" s="15" t="s">
        <v>8</v>
      </c>
      <c r="B127" s="16">
        <v>6</v>
      </c>
      <c r="C127" s="16">
        <v>11</v>
      </c>
      <c r="D127" s="16">
        <v>51</v>
      </c>
      <c r="E127" s="16">
        <v>202</v>
      </c>
      <c r="F127" s="16">
        <f>SUM(B127:E127)</f>
        <v>270</v>
      </c>
    </row>
    <row r="128" spans="1:6" x14ac:dyDescent="0.25">
      <c r="A128" s="15" t="s">
        <v>9</v>
      </c>
      <c r="B128" s="16">
        <v>1</v>
      </c>
      <c r="C128" s="16">
        <v>1</v>
      </c>
      <c r="D128" s="16">
        <v>12</v>
      </c>
      <c r="E128" s="16">
        <v>24</v>
      </c>
      <c r="F128" s="16">
        <f>SUM(B128:E128)</f>
        <v>38</v>
      </c>
    </row>
    <row r="129" spans="1:6" x14ac:dyDescent="0.25">
      <c r="A129" s="15" t="s">
        <v>10</v>
      </c>
      <c r="B129" s="16">
        <v>4</v>
      </c>
      <c r="C129" s="16">
        <v>11</v>
      </c>
      <c r="D129" s="16">
        <v>17</v>
      </c>
      <c r="E129" s="16">
        <v>11</v>
      </c>
      <c r="F129" s="16">
        <f>SUM(B129:E129)</f>
        <v>43</v>
      </c>
    </row>
    <row r="130" spans="1:6" x14ac:dyDescent="0.25">
      <c r="A130" s="21" t="s">
        <v>11</v>
      </c>
      <c r="B130" s="49">
        <f>SUM(B125:B129)</f>
        <v>270</v>
      </c>
      <c r="C130" s="49">
        <f>SUM(C125:C129)</f>
        <v>398</v>
      </c>
      <c r="D130" s="49">
        <f>SUM(D125:D129)</f>
        <v>535</v>
      </c>
      <c r="E130" s="49">
        <f>SUM(E125:E129)</f>
        <v>542</v>
      </c>
      <c r="F130" s="17">
        <f>SUM(F125:F129)</f>
        <v>1745</v>
      </c>
    </row>
    <row r="131" spans="1:6" x14ac:dyDescent="0.25">
      <c r="A131" s="22"/>
      <c r="B131" s="37" t="s">
        <v>34</v>
      </c>
      <c r="C131" s="36" t="s">
        <v>35</v>
      </c>
      <c r="D131" s="37" t="s">
        <v>36</v>
      </c>
      <c r="E131" s="37" t="s">
        <v>37</v>
      </c>
      <c r="F131" s="14"/>
    </row>
    <row r="132" spans="1:6" x14ac:dyDescent="0.25">
      <c r="A132" s="15" t="s">
        <v>6</v>
      </c>
      <c r="B132" s="19">
        <f>B125/B130</f>
        <v>0.91111111111111109</v>
      </c>
      <c r="C132" s="19">
        <f>C125/C130</f>
        <v>0.80150753768844218</v>
      </c>
      <c r="D132" s="19">
        <f>D125/D130</f>
        <v>0.59252336448598131</v>
      </c>
      <c r="E132" s="19">
        <f>E125/E130</f>
        <v>0.23062730627306274</v>
      </c>
      <c r="F132" s="14"/>
    </row>
    <row r="133" spans="1:6" x14ac:dyDescent="0.25">
      <c r="A133" s="15" t="s">
        <v>7</v>
      </c>
      <c r="B133" s="19">
        <f>B126/B130</f>
        <v>4.8148148148148148E-2</v>
      </c>
      <c r="C133" s="19">
        <f>C126/C130</f>
        <v>0.1407035175879397</v>
      </c>
      <c r="D133" s="19">
        <f>D126/D130</f>
        <v>0.25794392523364484</v>
      </c>
      <c r="E133" s="19">
        <f>E126/E130</f>
        <v>0.33210332103321033</v>
      </c>
      <c r="F133" s="14"/>
    </row>
    <row r="134" spans="1:6" x14ac:dyDescent="0.25">
      <c r="A134" s="15" t="s">
        <v>8</v>
      </c>
      <c r="B134" s="19">
        <f>B127/B130</f>
        <v>2.2222222222222223E-2</v>
      </c>
      <c r="C134" s="19">
        <f>C127/C130</f>
        <v>2.7638190954773871E-2</v>
      </c>
      <c r="D134" s="19">
        <f>D127/D130</f>
        <v>9.5327102803738323E-2</v>
      </c>
      <c r="E134" s="19">
        <f>E127/E130</f>
        <v>0.37269372693726938</v>
      </c>
      <c r="F134" s="14"/>
    </row>
    <row r="135" spans="1:6" x14ac:dyDescent="0.25">
      <c r="A135" s="15" t="s">
        <v>9</v>
      </c>
      <c r="B135" s="19">
        <f>B128/B130</f>
        <v>3.7037037037037038E-3</v>
      </c>
      <c r="C135" s="19">
        <f>C128/C130</f>
        <v>2.5125628140703518E-3</v>
      </c>
      <c r="D135" s="19">
        <f>D128/D130</f>
        <v>2.2429906542056073E-2</v>
      </c>
      <c r="E135" s="19">
        <f>E128/E130</f>
        <v>4.4280442804428041E-2</v>
      </c>
      <c r="F135" s="14"/>
    </row>
    <row r="136" spans="1:6" x14ac:dyDescent="0.25">
      <c r="A136" s="15" t="s">
        <v>10</v>
      </c>
      <c r="B136" s="19">
        <f>B129/B130</f>
        <v>1.4814814814814815E-2</v>
      </c>
      <c r="C136" s="19">
        <f>C129/C130</f>
        <v>2.7638190954773871E-2</v>
      </c>
      <c r="D136" s="19">
        <f>D129/D130</f>
        <v>3.1775700934579439E-2</v>
      </c>
      <c r="E136" s="19">
        <f>E129/E130</f>
        <v>2.0295202952029519E-2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39</v>
      </c>
      <c r="B139" s="36" t="s">
        <v>40</v>
      </c>
      <c r="C139" s="36" t="s">
        <v>41</v>
      </c>
      <c r="D139" s="36" t="s">
        <v>42</v>
      </c>
      <c r="E139" s="39" t="s">
        <v>43</v>
      </c>
      <c r="F139" s="35" t="s">
        <v>21</v>
      </c>
    </row>
    <row r="140" spans="1:6" x14ac:dyDescent="0.25">
      <c r="A140" s="15" t="s">
        <v>6</v>
      </c>
      <c r="B140" s="16">
        <v>229</v>
      </c>
      <c r="C140" s="16">
        <v>80</v>
      </c>
      <c r="D140" s="16">
        <v>40</v>
      </c>
      <c r="E140" s="23">
        <v>101</v>
      </c>
      <c r="F140" s="16">
        <f>SUM(B140:E140)</f>
        <v>450</v>
      </c>
    </row>
    <row r="141" spans="1:6" x14ac:dyDescent="0.25">
      <c r="A141" s="15" t="s">
        <v>7</v>
      </c>
      <c r="B141" s="16">
        <v>156</v>
      </c>
      <c r="C141" s="16">
        <v>107</v>
      </c>
      <c r="D141" s="16">
        <v>39</v>
      </c>
      <c r="E141" s="23">
        <v>86</v>
      </c>
      <c r="F141" s="16">
        <f>SUM(B141:E141)</f>
        <v>388</v>
      </c>
    </row>
    <row r="142" spans="1:6" x14ac:dyDescent="0.25">
      <c r="A142" s="15" t="s">
        <v>8</v>
      </c>
      <c r="B142" s="16">
        <v>153</v>
      </c>
      <c r="C142" s="16">
        <v>198</v>
      </c>
      <c r="D142" s="16">
        <v>76</v>
      </c>
      <c r="E142" s="23">
        <v>148</v>
      </c>
      <c r="F142" s="16">
        <f>SUM(B142:E142)</f>
        <v>575</v>
      </c>
    </row>
    <row r="143" spans="1:6" x14ac:dyDescent="0.25">
      <c r="A143" s="15" t="s">
        <v>9</v>
      </c>
      <c r="B143" s="16">
        <v>72</v>
      </c>
      <c r="C143" s="16">
        <v>125</v>
      </c>
      <c r="D143" s="16">
        <v>37</v>
      </c>
      <c r="E143" s="23">
        <v>63</v>
      </c>
      <c r="F143" s="16">
        <f>SUM(B143:E143)</f>
        <v>297</v>
      </c>
    </row>
    <row r="144" spans="1:6" x14ac:dyDescent="0.25">
      <c r="A144" s="15" t="s">
        <v>10</v>
      </c>
      <c r="B144" s="16">
        <v>37</v>
      </c>
      <c r="C144" s="16">
        <v>61</v>
      </c>
      <c r="D144" s="16">
        <v>21</v>
      </c>
      <c r="E144" s="23">
        <v>51</v>
      </c>
      <c r="F144" s="16">
        <f>SUM(B144:E144)</f>
        <v>170</v>
      </c>
    </row>
    <row r="145" spans="1:6" x14ac:dyDescent="0.25">
      <c r="A145" s="21" t="s">
        <v>11</v>
      </c>
      <c r="B145" s="49">
        <f>SUM(B140:B144)</f>
        <v>647</v>
      </c>
      <c r="C145" s="49">
        <f>SUM(C140:C144)</f>
        <v>571</v>
      </c>
      <c r="D145" s="49">
        <f>SUM(D140:D144)</f>
        <v>213</v>
      </c>
      <c r="E145" s="49">
        <f>SUM(E140:E144)</f>
        <v>449</v>
      </c>
      <c r="F145" s="17">
        <f>SUM(F140:F144)</f>
        <v>1880</v>
      </c>
    </row>
    <row r="146" spans="1:6" x14ac:dyDescent="0.25">
      <c r="A146" s="22"/>
      <c r="B146" s="36" t="s">
        <v>40</v>
      </c>
      <c r="C146" s="36" t="s">
        <v>41</v>
      </c>
      <c r="D146" s="36" t="s">
        <v>42</v>
      </c>
      <c r="E146" s="36" t="s">
        <v>43</v>
      </c>
      <c r="F146" s="14"/>
    </row>
    <row r="147" spans="1:6" x14ac:dyDescent="0.25">
      <c r="A147" s="15" t="s">
        <v>6</v>
      </c>
      <c r="B147" s="19">
        <f>B140/B145</f>
        <v>0.35394126738794435</v>
      </c>
      <c r="C147" s="19">
        <f>C140/C145</f>
        <v>0.14010507880910683</v>
      </c>
      <c r="D147" s="19">
        <f>D140/D145</f>
        <v>0.18779342723004694</v>
      </c>
      <c r="E147" s="19">
        <f>E140/E145</f>
        <v>0.22494432071269488</v>
      </c>
      <c r="F147" s="14"/>
    </row>
    <row r="148" spans="1:6" x14ac:dyDescent="0.25">
      <c r="A148" s="15" t="s">
        <v>7</v>
      </c>
      <c r="B148" s="19">
        <f>B141/B145</f>
        <v>0.24111282843894899</v>
      </c>
      <c r="C148" s="19">
        <f>C141/C145</f>
        <v>0.18739054290718038</v>
      </c>
      <c r="D148" s="19">
        <f>D141/D145</f>
        <v>0.18309859154929578</v>
      </c>
      <c r="E148" s="19">
        <f>E141/E145</f>
        <v>0.19153674832962139</v>
      </c>
      <c r="F148" s="14"/>
    </row>
    <row r="149" spans="1:6" x14ac:dyDescent="0.25">
      <c r="A149" s="15" t="s">
        <v>8</v>
      </c>
      <c r="B149" s="19">
        <f>B142/B145</f>
        <v>0.23647604327666152</v>
      </c>
      <c r="C149" s="19">
        <f>C142/C145</f>
        <v>0.34676007005253939</v>
      </c>
      <c r="D149" s="19">
        <f>D142/D145</f>
        <v>0.35680751173708919</v>
      </c>
      <c r="E149" s="19">
        <f>E142/E145</f>
        <v>0.32962138084632514</v>
      </c>
      <c r="F149" s="14"/>
    </row>
    <row r="150" spans="1:6" x14ac:dyDescent="0.25">
      <c r="A150" s="15" t="s">
        <v>9</v>
      </c>
      <c r="B150" s="19">
        <f>B143/B145</f>
        <v>0.11128284389489954</v>
      </c>
      <c r="C150" s="19">
        <f>C143/C145</f>
        <v>0.21891418563922943</v>
      </c>
      <c r="D150" s="19">
        <f>D143/D145</f>
        <v>0.17370892018779344</v>
      </c>
      <c r="E150" s="19">
        <f>E143/E145</f>
        <v>0.14031180400890869</v>
      </c>
      <c r="F150" s="14"/>
    </row>
    <row r="151" spans="1:6" x14ac:dyDescent="0.25">
      <c r="A151" s="15" t="s">
        <v>10</v>
      </c>
      <c r="B151" s="19">
        <f>B144/B145</f>
        <v>5.7187017001545597E-2</v>
      </c>
      <c r="C151" s="19">
        <f>C144/C145</f>
        <v>0.10683012259194395</v>
      </c>
      <c r="D151" s="19">
        <f>D144/D145</f>
        <v>9.8591549295774641E-2</v>
      </c>
      <c r="E151" s="19">
        <f>E144/E145</f>
        <v>0.11358574610244988</v>
      </c>
      <c r="F151" s="14"/>
    </row>
    <row r="152" spans="1:6" ht="30" x14ac:dyDescent="0.25">
      <c r="A152" s="48" t="s">
        <v>44</v>
      </c>
      <c r="B152" s="36" t="s">
        <v>40</v>
      </c>
      <c r="C152" s="36" t="s">
        <v>41</v>
      </c>
      <c r="D152" s="36" t="s">
        <v>42</v>
      </c>
      <c r="E152" s="39" t="s">
        <v>43</v>
      </c>
      <c r="F152" s="35" t="s">
        <v>21</v>
      </c>
    </row>
    <row r="153" spans="1:6" x14ac:dyDescent="0.25">
      <c r="A153" s="15" t="s">
        <v>6</v>
      </c>
      <c r="B153" s="16">
        <v>451</v>
      </c>
      <c r="C153" s="16">
        <v>274</v>
      </c>
      <c r="D153" s="16">
        <v>139</v>
      </c>
      <c r="E153" s="23">
        <v>219</v>
      </c>
      <c r="F153" s="16">
        <f>SUM(B153:E153)</f>
        <v>1083</v>
      </c>
    </row>
    <row r="154" spans="1:6" x14ac:dyDescent="0.25">
      <c r="A154" s="15" t="s">
        <v>7</v>
      </c>
      <c r="B154" s="16">
        <v>113</v>
      </c>
      <c r="C154" s="16">
        <v>131</v>
      </c>
      <c r="D154" s="16">
        <v>41</v>
      </c>
      <c r="E154" s="23">
        <v>121</v>
      </c>
      <c r="F154" s="16">
        <f>SUM(B154:E154)</f>
        <v>406</v>
      </c>
    </row>
    <row r="155" spans="1:6" x14ac:dyDescent="0.25">
      <c r="A155" s="15" t="s">
        <v>8</v>
      </c>
      <c r="B155" s="16">
        <v>90</v>
      </c>
      <c r="C155" s="16">
        <v>101</v>
      </c>
      <c r="D155" s="16">
        <v>15</v>
      </c>
      <c r="E155" s="23">
        <v>84</v>
      </c>
      <c r="F155" s="16">
        <f>SUM(B155:E155)</f>
        <v>290</v>
      </c>
    </row>
    <row r="156" spans="1:6" x14ac:dyDescent="0.25">
      <c r="A156" s="15" t="s">
        <v>9</v>
      </c>
      <c r="B156" s="16">
        <v>12</v>
      </c>
      <c r="C156" s="16">
        <v>16</v>
      </c>
      <c r="D156" s="16">
        <v>2</v>
      </c>
      <c r="E156" s="23">
        <v>14</v>
      </c>
      <c r="F156" s="16">
        <f>SUM(B156:E156)</f>
        <v>44</v>
      </c>
    </row>
    <row r="157" spans="1:6" x14ac:dyDescent="0.25">
      <c r="A157" s="15" t="s">
        <v>10</v>
      </c>
      <c r="B157" s="16">
        <v>23</v>
      </c>
      <c r="C157" s="16">
        <v>24</v>
      </c>
      <c r="D157" s="16">
        <v>21</v>
      </c>
      <c r="E157" s="23">
        <v>28</v>
      </c>
      <c r="F157" s="16">
        <f>SUM(B157:E157)</f>
        <v>96</v>
      </c>
    </row>
    <row r="158" spans="1:6" x14ac:dyDescent="0.25">
      <c r="A158" s="21" t="s">
        <v>11</v>
      </c>
      <c r="B158" s="49">
        <f>SUM(B153:B157)</f>
        <v>689</v>
      </c>
      <c r="C158" s="49">
        <f>SUM(C153:C157)</f>
        <v>546</v>
      </c>
      <c r="D158" s="49">
        <f>SUM(D153:D157)</f>
        <v>218</v>
      </c>
      <c r="E158" s="49">
        <f>SUM(E153:E157)</f>
        <v>466</v>
      </c>
      <c r="F158" s="17">
        <f>SUM(F153:F157)</f>
        <v>1919</v>
      </c>
    </row>
    <row r="159" spans="1:6" x14ac:dyDescent="0.25">
      <c r="A159" s="22"/>
      <c r="B159" s="36" t="s">
        <v>40</v>
      </c>
      <c r="C159" s="36" t="s">
        <v>41</v>
      </c>
      <c r="D159" s="36" t="s">
        <v>42</v>
      </c>
      <c r="E159" s="36" t="s">
        <v>43</v>
      </c>
      <c r="F159" s="14"/>
    </row>
    <row r="160" spans="1:6" x14ac:dyDescent="0.25">
      <c r="A160" s="15" t="s">
        <v>6</v>
      </c>
      <c r="B160" s="19">
        <f>B153/B158</f>
        <v>0.65457184325108853</v>
      </c>
      <c r="C160" s="19">
        <f>C153/C158</f>
        <v>0.50183150183150182</v>
      </c>
      <c r="D160" s="19">
        <f>D153/D158</f>
        <v>0.63761467889908252</v>
      </c>
      <c r="E160" s="19">
        <f>E153/E158</f>
        <v>0.46995708154506438</v>
      </c>
      <c r="F160" s="14"/>
    </row>
    <row r="161" spans="1:6" x14ac:dyDescent="0.25">
      <c r="A161" s="15" t="s">
        <v>7</v>
      </c>
      <c r="B161" s="19">
        <f>B154/B158</f>
        <v>0.16400580551523947</v>
      </c>
      <c r="C161" s="19">
        <f>C154/C158</f>
        <v>0.23992673992673993</v>
      </c>
      <c r="D161" s="19">
        <f>D154/D158</f>
        <v>0.18807339449541285</v>
      </c>
      <c r="E161" s="19">
        <f>E154/E158</f>
        <v>0.25965665236051499</v>
      </c>
      <c r="F161" s="14"/>
    </row>
    <row r="162" spans="1:6" x14ac:dyDescent="0.25">
      <c r="A162" s="15" t="s">
        <v>8</v>
      </c>
      <c r="B162" s="19">
        <f>B155/B158</f>
        <v>0.13062409288824384</v>
      </c>
      <c r="C162" s="19">
        <f>C155/C158</f>
        <v>0.18498168498168499</v>
      </c>
      <c r="D162" s="19">
        <f>D155/D158</f>
        <v>6.8807339449541288E-2</v>
      </c>
      <c r="E162" s="19">
        <f>E155/E158</f>
        <v>0.18025751072961374</v>
      </c>
      <c r="F162" s="14"/>
    </row>
    <row r="163" spans="1:6" x14ac:dyDescent="0.25">
      <c r="A163" s="15" t="s">
        <v>9</v>
      </c>
      <c r="B163" s="19">
        <f>B156/B158</f>
        <v>1.741654571843251E-2</v>
      </c>
      <c r="C163" s="19">
        <f>C156/C158</f>
        <v>2.9304029304029304E-2</v>
      </c>
      <c r="D163" s="19">
        <f>D156/D158</f>
        <v>9.1743119266055051E-3</v>
      </c>
      <c r="E163" s="19">
        <f>E156/E158</f>
        <v>3.0042918454935622E-2</v>
      </c>
      <c r="F163" s="14"/>
    </row>
    <row r="164" spans="1:6" x14ac:dyDescent="0.25">
      <c r="A164" s="15" t="s">
        <v>10</v>
      </c>
      <c r="B164" s="19">
        <f>B157/B158</f>
        <v>3.3381712626995644E-2</v>
      </c>
      <c r="C164" s="19">
        <f>C157/C158</f>
        <v>4.3956043956043959E-2</v>
      </c>
      <c r="D164" s="19">
        <f>D157/D158</f>
        <v>9.6330275229357804E-2</v>
      </c>
      <c r="E164" s="19">
        <f>E157/E158</f>
        <v>6.0085836909871244E-2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45</v>
      </c>
      <c r="B167" s="39" t="s">
        <v>34</v>
      </c>
      <c r="C167" s="35" t="s">
        <v>35</v>
      </c>
      <c r="D167" s="36" t="s">
        <v>36</v>
      </c>
      <c r="E167" s="39" t="s">
        <v>37</v>
      </c>
      <c r="F167" s="35" t="s">
        <v>21</v>
      </c>
    </row>
    <row r="168" spans="1:6" x14ac:dyDescent="0.25">
      <c r="A168" s="15" t="s">
        <v>6</v>
      </c>
      <c r="B168" s="16">
        <v>169</v>
      </c>
      <c r="C168" s="16">
        <v>104</v>
      </c>
      <c r="D168" s="16">
        <v>106</v>
      </c>
      <c r="E168" s="23">
        <v>71</v>
      </c>
      <c r="F168" s="16">
        <f>SUM(B168:E168)</f>
        <v>450</v>
      </c>
    </row>
    <row r="169" spans="1:6" x14ac:dyDescent="0.25">
      <c r="A169" s="15" t="s">
        <v>7</v>
      </c>
      <c r="B169" s="16">
        <v>109</v>
      </c>
      <c r="C169" s="16">
        <v>88</v>
      </c>
      <c r="D169" s="16">
        <v>115</v>
      </c>
      <c r="E169" s="23">
        <v>76</v>
      </c>
      <c r="F169" s="16">
        <f>SUM(B169:E169)</f>
        <v>388</v>
      </c>
    </row>
    <row r="170" spans="1:6" x14ac:dyDescent="0.25">
      <c r="A170" s="15" t="s">
        <v>8</v>
      </c>
      <c r="B170" s="16">
        <v>79</v>
      </c>
      <c r="C170" s="16">
        <v>117</v>
      </c>
      <c r="D170" s="16">
        <v>213</v>
      </c>
      <c r="E170" s="23">
        <v>166</v>
      </c>
      <c r="F170" s="16">
        <f>SUM(B170:E170)</f>
        <v>575</v>
      </c>
    </row>
    <row r="171" spans="1:6" x14ac:dyDescent="0.25">
      <c r="A171" s="15" t="s">
        <v>9</v>
      </c>
      <c r="B171" s="16">
        <v>8</v>
      </c>
      <c r="C171" s="16">
        <v>23</v>
      </c>
      <c r="D171" s="16">
        <v>125</v>
      </c>
      <c r="E171" s="23">
        <v>141</v>
      </c>
      <c r="F171" s="16">
        <f>SUM(B171:E171)</f>
        <v>297</v>
      </c>
    </row>
    <row r="172" spans="1:6" x14ac:dyDescent="0.25">
      <c r="A172" s="15" t="s">
        <v>10</v>
      </c>
      <c r="B172" s="16">
        <v>20</v>
      </c>
      <c r="C172" s="16">
        <v>13</v>
      </c>
      <c r="D172" s="16">
        <v>49</v>
      </c>
      <c r="E172" s="23">
        <v>88</v>
      </c>
      <c r="F172" s="16">
        <f>SUM(B172:E172)</f>
        <v>170</v>
      </c>
    </row>
    <row r="173" spans="1:6" x14ac:dyDescent="0.25">
      <c r="A173" s="21" t="s">
        <v>11</v>
      </c>
      <c r="B173" s="49">
        <f>SUM(B168:B172)</f>
        <v>385</v>
      </c>
      <c r="C173" s="49">
        <f>SUM(C168:C172)</f>
        <v>345</v>
      </c>
      <c r="D173" s="49">
        <f>SUM(D168:D172)</f>
        <v>608</v>
      </c>
      <c r="E173" s="49">
        <f>SUM(E168:E172)</f>
        <v>542</v>
      </c>
      <c r="F173" s="17">
        <f>SUM(F168:F172)</f>
        <v>1880</v>
      </c>
    </row>
    <row r="174" spans="1:6" x14ac:dyDescent="0.25">
      <c r="A174" s="22"/>
      <c r="B174" s="39" t="s">
        <v>34</v>
      </c>
      <c r="C174" s="35" t="s">
        <v>35</v>
      </c>
      <c r="D174" s="36" t="s">
        <v>36</v>
      </c>
      <c r="E174" s="39" t="s">
        <v>37</v>
      </c>
      <c r="F174" s="14"/>
    </row>
    <row r="175" spans="1:6" x14ac:dyDescent="0.25">
      <c r="A175" s="15" t="s">
        <v>6</v>
      </c>
      <c r="B175" s="19">
        <f>B168/B173</f>
        <v>0.43896103896103894</v>
      </c>
      <c r="C175" s="19">
        <f>C168/C173</f>
        <v>0.30144927536231886</v>
      </c>
      <c r="D175" s="19">
        <f>D168/D173</f>
        <v>0.17434210526315788</v>
      </c>
      <c r="E175" s="19">
        <f>E168/E173</f>
        <v>0.13099630996309963</v>
      </c>
      <c r="F175" s="14"/>
    </row>
    <row r="176" spans="1:6" x14ac:dyDescent="0.25">
      <c r="A176" s="15" t="s">
        <v>7</v>
      </c>
      <c r="B176" s="19">
        <f>B169/B173</f>
        <v>0.2831168831168831</v>
      </c>
      <c r="C176" s="19">
        <f>C169/C173</f>
        <v>0.25507246376811593</v>
      </c>
      <c r="D176" s="19">
        <f>D169/D173</f>
        <v>0.18914473684210525</v>
      </c>
      <c r="E176" s="19">
        <f>E169/E173</f>
        <v>0.14022140221402213</v>
      </c>
      <c r="F176" s="14"/>
    </row>
    <row r="177" spans="1:6" x14ac:dyDescent="0.25">
      <c r="A177" s="15" t="s">
        <v>8</v>
      </c>
      <c r="B177" s="19">
        <f>B170/B173</f>
        <v>0.20519480519480521</v>
      </c>
      <c r="C177" s="19">
        <f>C170/C173</f>
        <v>0.33913043478260868</v>
      </c>
      <c r="D177" s="19">
        <f>D170/D173</f>
        <v>0.35032894736842107</v>
      </c>
      <c r="E177" s="19">
        <f>E170/E173</f>
        <v>0.30627306273062732</v>
      </c>
      <c r="F177" s="14"/>
    </row>
    <row r="178" spans="1:6" x14ac:dyDescent="0.25">
      <c r="A178" s="15" t="s">
        <v>9</v>
      </c>
      <c r="B178" s="19">
        <f>B171/B173</f>
        <v>2.0779220779220779E-2</v>
      </c>
      <c r="C178" s="19">
        <f>C171/C173</f>
        <v>6.6666666666666666E-2</v>
      </c>
      <c r="D178" s="19">
        <f>D171/D173</f>
        <v>0.20559210526315788</v>
      </c>
      <c r="E178" s="19">
        <f>E171/E173</f>
        <v>0.26014760147601473</v>
      </c>
      <c r="F178" s="14"/>
    </row>
    <row r="179" spans="1:6" x14ac:dyDescent="0.25">
      <c r="A179" s="15" t="s">
        <v>10</v>
      </c>
      <c r="B179" s="19">
        <f>B172/B173</f>
        <v>5.1948051948051951E-2</v>
      </c>
      <c r="C179" s="19">
        <f>C172/C173</f>
        <v>3.7681159420289857E-2</v>
      </c>
      <c r="D179" s="19">
        <f>D172/D173</f>
        <v>8.0592105263157895E-2</v>
      </c>
      <c r="E179" s="19">
        <f>E172/E173</f>
        <v>0.16236162361623616</v>
      </c>
      <c r="F179" s="14"/>
    </row>
    <row r="180" spans="1:6" ht="30" x14ac:dyDescent="0.25">
      <c r="A180" s="30" t="s">
        <v>46</v>
      </c>
      <c r="B180" s="39" t="s">
        <v>34</v>
      </c>
      <c r="C180" s="35" t="s">
        <v>35</v>
      </c>
      <c r="D180" s="36" t="s">
        <v>36</v>
      </c>
      <c r="E180" s="39" t="s">
        <v>37</v>
      </c>
      <c r="F180" s="35" t="s">
        <v>21</v>
      </c>
    </row>
    <row r="181" spans="1:6" x14ac:dyDescent="0.25">
      <c r="A181" s="15" t="s">
        <v>6</v>
      </c>
      <c r="B181" s="16">
        <v>344</v>
      </c>
      <c r="C181" s="16">
        <v>286</v>
      </c>
      <c r="D181" s="16">
        <v>281</v>
      </c>
      <c r="E181" s="23">
        <v>172</v>
      </c>
      <c r="F181" s="16">
        <f>SUM(B181:E181)</f>
        <v>1083</v>
      </c>
    </row>
    <row r="182" spans="1:6" x14ac:dyDescent="0.25">
      <c r="A182" s="15" t="s">
        <v>7</v>
      </c>
      <c r="B182" s="16">
        <v>20</v>
      </c>
      <c r="C182" s="16">
        <v>70</v>
      </c>
      <c r="D182" s="16">
        <v>205</v>
      </c>
      <c r="E182" s="23">
        <v>111</v>
      </c>
      <c r="F182" s="16">
        <f>SUM(B182:E182)</f>
        <v>406</v>
      </c>
    </row>
    <row r="183" spans="1:6" x14ac:dyDescent="0.25">
      <c r="A183" s="15" t="s">
        <v>8</v>
      </c>
      <c r="B183" s="16">
        <v>7</v>
      </c>
      <c r="C183" s="16">
        <v>20</v>
      </c>
      <c r="D183" s="16">
        <v>118</v>
      </c>
      <c r="E183" s="23">
        <v>145</v>
      </c>
      <c r="F183" s="16">
        <f>SUM(B183:E183)</f>
        <v>290</v>
      </c>
    </row>
    <row r="184" spans="1:6" x14ac:dyDescent="0.25">
      <c r="A184" s="15" t="s">
        <v>9</v>
      </c>
      <c r="B184" s="16">
        <v>1</v>
      </c>
      <c r="C184" s="16">
        <v>3</v>
      </c>
      <c r="D184" s="16">
        <v>15</v>
      </c>
      <c r="E184" s="23">
        <v>25</v>
      </c>
      <c r="F184" s="16">
        <f>SUM(B184:E184)</f>
        <v>44</v>
      </c>
    </row>
    <row r="185" spans="1:6" x14ac:dyDescent="0.25">
      <c r="A185" s="15" t="s">
        <v>10</v>
      </c>
      <c r="B185" s="16">
        <v>14</v>
      </c>
      <c r="C185" s="16">
        <v>20</v>
      </c>
      <c r="D185" s="16">
        <v>34</v>
      </c>
      <c r="E185" s="23">
        <v>28</v>
      </c>
      <c r="F185" s="16">
        <f>SUM(B185:E185)</f>
        <v>96</v>
      </c>
    </row>
    <row r="186" spans="1:6" x14ac:dyDescent="0.25">
      <c r="A186" s="21" t="s">
        <v>11</v>
      </c>
      <c r="B186" s="49">
        <f>SUM(B181:B185)</f>
        <v>386</v>
      </c>
      <c r="C186" s="49">
        <f>SUM(C181:C185)</f>
        <v>399</v>
      </c>
      <c r="D186" s="49">
        <f>SUM(D181:D185)</f>
        <v>653</v>
      </c>
      <c r="E186" s="49">
        <f>SUM(E181:E185)</f>
        <v>481</v>
      </c>
      <c r="F186" s="17">
        <f>SUM(F181:F185)</f>
        <v>1919</v>
      </c>
    </row>
    <row r="187" spans="1:6" x14ac:dyDescent="0.25">
      <c r="A187" s="22"/>
      <c r="B187" s="39" t="s">
        <v>34</v>
      </c>
      <c r="C187" s="35" t="s">
        <v>35</v>
      </c>
      <c r="D187" s="36" t="s">
        <v>36</v>
      </c>
      <c r="E187" s="39" t="s">
        <v>37</v>
      </c>
      <c r="F187" s="14"/>
    </row>
    <row r="188" spans="1:6" x14ac:dyDescent="0.25">
      <c r="A188" s="15" t="s">
        <v>6</v>
      </c>
      <c r="B188" s="19">
        <f>B181/B186</f>
        <v>0.89119170984455953</v>
      </c>
      <c r="C188" s="19">
        <f>C181/C186</f>
        <v>0.71679197994987465</v>
      </c>
      <c r="D188" s="19">
        <f>D181/D186</f>
        <v>0.43032159264931086</v>
      </c>
      <c r="E188" s="19">
        <f>E181/E186</f>
        <v>0.35758835758835761</v>
      </c>
      <c r="F188" s="14"/>
    </row>
    <row r="189" spans="1:6" x14ac:dyDescent="0.25">
      <c r="A189" s="15" t="s">
        <v>7</v>
      </c>
      <c r="B189" s="19">
        <f>B182/B186</f>
        <v>5.181347150259067E-2</v>
      </c>
      <c r="C189" s="19">
        <f>C182/C186</f>
        <v>0.17543859649122806</v>
      </c>
      <c r="D189" s="19">
        <f>D182/D186</f>
        <v>0.31393568147013784</v>
      </c>
      <c r="E189" s="19">
        <f>E182/E186</f>
        <v>0.23076923076923078</v>
      </c>
      <c r="F189" s="14"/>
    </row>
    <row r="190" spans="1:6" x14ac:dyDescent="0.25">
      <c r="A190" s="15" t="s">
        <v>8</v>
      </c>
      <c r="B190" s="19">
        <f>B183/B186</f>
        <v>1.8134715025906734E-2</v>
      </c>
      <c r="C190" s="19">
        <f>C183/C186</f>
        <v>5.0125313283208017E-2</v>
      </c>
      <c r="D190" s="19">
        <f>D183/D186</f>
        <v>0.18070444104134761</v>
      </c>
      <c r="E190" s="19">
        <f>E183/E186</f>
        <v>0.30145530145530147</v>
      </c>
      <c r="F190" s="14"/>
    </row>
    <row r="191" spans="1:6" x14ac:dyDescent="0.25">
      <c r="A191" s="15" t="s">
        <v>9</v>
      </c>
      <c r="B191" s="19">
        <f>B184/B186</f>
        <v>2.5906735751295338E-3</v>
      </c>
      <c r="C191" s="19">
        <f>C184/C186</f>
        <v>7.5187969924812026E-3</v>
      </c>
      <c r="D191" s="19">
        <f>D184/D186</f>
        <v>2.2970903522205207E-2</v>
      </c>
      <c r="E191" s="19">
        <f>E184/E186</f>
        <v>5.1975051975051978E-2</v>
      </c>
      <c r="F191" s="14"/>
    </row>
    <row r="192" spans="1:6" x14ac:dyDescent="0.25">
      <c r="A192" s="15" t="s">
        <v>10</v>
      </c>
      <c r="B192" s="19">
        <f>B185/B186</f>
        <v>3.6269430051813469E-2</v>
      </c>
      <c r="C192" s="19">
        <f>C185/C186</f>
        <v>5.0125313283208017E-2</v>
      </c>
      <c r="D192" s="19">
        <f>D185/D186</f>
        <v>5.2067381316998472E-2</v>
      </c>
      <c r="E192" s="19">
        <f>E185/E186</f>
        <v>5.8212058212058215E-2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F1D53-8D06-4967-98DC-6DADE220E9BE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7109375" customWidth="1"/>
    <col min="5" max="5" width="62.71093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45</v>
      </c>
      <c r="C11" s="57">
        <f>B11/B16</f>
        <v>0.24324324324324326</v>
      </c>
      <c r="E11" s="56">
        <v>0</v>
      </c>
      <c r="F11" s="44">
        <v>15</v>
      </c>
      <c r="G11" s="57">
        <f>F11/F16</f>
        <v>0.13274336283185842</v>
      </c>
    </row>
    <row r="12" spans="1:7" s="54" customFormat="1" ht="15.75" x14ac:dyDescent="0.25">
      <c r="A12" s="43" t="s">
        <v>53</v>
      </c>
      <c r="B12" s="44">
        <v>9</v>
      </c>
      <c r="C12" s="57">
        <f>B12/B16</f>
        <v>4.8648648648648651E-2</v>
      </c>
      <c r="E12" s="43" t="s">
        <v>53</v>
      </c>
      <c r="F12" s="44">
        <v>9</v>
      </c>
      <c r="G12" s="57">
        <f>F12/F16</f>
        <v>7.9646017699115043E-2</v>
      </c>
    </row>
    <row r="13" spans="1:7" s="54" customFormat="1" ht="15.75" x14ac:dyDescent="0.25">
      <c r="A13" s="43" t="s">
        <v>54</v>
      </c>
      <c r="B13" s="44">
        <v>48</v>
      </c>
      <c r="C13" s="57">
        <f>B13/B16</f>
        <v>0.25945945945945947</v>
      </c>
      <c r="E13" s="43" t="s">
        <v>54</v>
      </c>
      <c r="F13" s="44">
        <v>26</v>
      </c>
      <c r="G13" s="57">
        <f>F13/F16</f>
        <v>0.23008849557522124</v>
      </c>
    </row>
    <row r="14" spans="1:7" s="54" customFormat="1" ht="15.75" x14ac:dyDescent="0.25">
      <c r="A14" s="43" t="s">
        <v>55</v>
      </c>
      <c r="B14" s="44">
        <v>26</v>
      </c>
      <c r="C14" s="57">
        <f>B14/B16</f>
        <v>0.14054054054054055</v>
      </c>
      <c r="E14" s="43" t="s">
        <v>55</v>
      </c>
      <c r="F14" s="44">
        <v>26</v>
      </c>
      <c r="G14" s="57">
        <f>F14/F16</f>
        <v>0.23008849557522124</v>
      </c>
    </row>
    <row r="15" spans="1:7" s="54" customFormat="1" ht="15.75" x14ac:dyDescent="0.25">
      <c r="A15" s="43" t="s">
        <v>56</v>
      </c>
      <c r="B15" s="44">
        <v>57</v>
      </c>
      <c r="C15" s="57">
        <f>B15/B16</f>
        <v>0.30810810810810813</v>
      </c>
      <c r="E15" s="43" t="s">
        <v>56</v>
      </c>
      <c r="F15" s="44">
        <v>37</v>
      </c>
      <c r="G15" s="57">
        <f>F15/F16</f>
        <v>0.32743362831858408</v>
      </c>
    </row>
    <row r="16" spans="1:7" ht="15.75" x14ac:dyDescent="0.25">
      <c r="A16" s="46" t="s">
        <v>11</v>
      </c>
      <c r="B16" s="58">
        <f>SUM(B11:B15)</f>
        <v>185</v>
      </c>
      <c r="C16" s="6"/>
      <c r="E16" s="46" t="s">
        <v>11</v>
      </c>
      <c r="F16" s="58">
        <f>SUM(F11:F15)</f>
        <v>113</v>
      </c>
      <c r="G16" s="6"/>
    </row>
    <row r="19" spans="1:7" s="29" customFormat="1" ht="23.25" x14ac:dyDescent="0.25">
      <c r="A19" s="25" t="s">
        <v>81</v>
      </c>
      <c r="B19" s="26"/>
      <c r="F19" s="26"/>
    </row>
    <row r="20" spans="1:7" x14ac:dyDescent="0.25">
      <c r="A20" s="79" t="s">
        <v>80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>
        <v>2</v>
      </c>
      <c r="C25" s="57">
        <f>B25/B30</f>
        <v>0.14285714285714285</v>
      </c>
      <c r="E25" s="56">
        <v>0</v>
      </c>
      <c r="F25" s="44">
        <v>0</v>
      </c>
      <c r="G25" s="57">
        <f>F25/F30</f>
        <v>0</v>
      </c>
    </row>
    <row r="26" spans="1:7" s="54" customFormat="1" ht="15.75" x14ac:dyDescent="0.25">
      <c r="A26" s="43" t="s">
        <v>58</v>
      </c>
      <c r="B26" s="44">
        <v>0</v>
      </c>
      <c r="C26" s="57">
        <f>B26/B30</f>
        <v>0</v>
      </c>
      <c r="E26" s="43" t="s">
        <v>58</v>
      </c>
      <c r="F26" s="44">
        <v>0</v>
      </c>
      <c r="G26" s="57">
        <f>F26/F30</f>
        <v>0</v>
      </c>
    </row>
    <row r="27" spans="1:7" s="54" customFormat="1" ht="15.75" x14ac:dyDescent="0.25">
      <c r="A27" s="43" t="s">
        <v>54</v>
      </c>
      <c r="B27" s="44">
        <v>3</v>
      </c>
      <c r="C27" s="57">
        <f>B27/B30</f>
        <v>0.21428571428571427</v>
      </c>
      <c r="E27" s="43" t="s">
        <v>54</v>
      </c>
      <c r="F27" s="44">
        <v>2</v>
      </c>
      <c r="G27" s="57">
        <f>F27/F30</f>
        <v>0.2857142857142857</v>
      </c>
    </row>
    <row r="28" spans="1:7" s="54" customFormat="1" ht="15.75" x14ac:dyDescent="0.25">
      <c r="A28" s="43" t="s">
        <v>55</v>
      </c>
      <c r="B28" s="44">
        <v>0</v>
      </c>
      <c r="C28" s="57">
        <f>B28/B30</f>
        <v>0</v>
      </c>
      <c r="E28" s="43" t="s">
        <v>55</v>
      </c>
      <c r="F28" s="44">
        <v>0</v>
      </c>
      <c r="G28" s="57">
        <f>F28/F30</f>
        <v>0</v>
      </c>
    </row>
    <row r="29" spans="1:7" s="54" customFormat="1" ht="15.75" x14ac:dyDescent="0.25">
      <c r="A29" s="43" t="s">
        <v>56</v>
      </c>
      <c r="B29" s="44">
        <v>9</v>
      </c>
      <c r="C29" s="57">
        <f>B29/B30</f>
        <v>0.6428571428571429</v>
      </c>
      <c r="E29" s="43" t="s">
        <v>56</v>
      </c>
      <c r="F29" s="44">
        <v>5</v>
      </c>
      <c r="G29" s="57">
        <f>F29/F30</f>
        <v>0.7142857142857143</v>
      </c>
    </row>
    <row r="30" spans="1:7" s="54" customFormat="1" ht="15.75" x14ac:dyDescent="0.25">
      <c r="A30" s="46" t="s">
        <v>11</v>
      </c>
      <c r="B30" s="52">
        <f>SUM(B25:B29)</f>
        <v>14</v>
      </c>
      <c r="C30" s="53"/>
      <c r="E30" s="46" t="s">
        <v>11</v>
      </c>
      <c r="F30" s="52">
        <f>SUM(F25:F29)</f>
        <v>7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>
        <v>6</v>
      </c>
      <c r="C35" s="57">
        <f>B35/B40</f>
        <v>0.15789473684210525</v>
      </c>
      <c r="E35" s="56">
        <v>0</v>
      </c>
      <c r="F35" s="44">
        <v>2</v>
      </c>
      <c r="G35" s="57">
        <f>F35/F40</f>
        <v>9.0909090909090912E-2</v>
      </c>
    </row>
    <row r="36" spans="1:7" ht="15.75" x14ac:dyDescent="0.25">
      <c r="A36" s="43" t="s">
        <v>58</v>
      </c>
      <c r="B36" s="44">
        <v>0</v>
      </c>
      <c r="C36" s="57">
        <f>B36/B40</f>
        <v>0</v>
      </c>
      <c r="E36" s="43" t="s">
        <v>58</v>
      </c>
      <c r="F36" s="44">
        <v>0</v>
      </c>
      <c r="G36" s="57">
        <f>F36/F40</f>
        <v>0</v>
      </c>
    </row>
    <row r="37" spans="1:7" ht="15.75" x14ac:dyDescent="0.25">
      <c r="A37" s="43" t="s">
        <v>54</v>
      </c>
      <c r="B37" s="44">
        <v>9</v>
      </c>
      <c r="C37" s="57">
        <f>B37/B40</f>
        <v>0.23684210526315788</v>
      </c>
      <c r="E37" s="43" t="s">
        <v>54</v>
      </c>
      <c r="F37" s="44">
        <v>1</v>
      </c>
      <c r="G37" s="57">
        <f>F37/F40</f>
        <v>4.5454545454545456E-2</v>
      </c>
    </row>
    <row r="38" spans="1:7" ht="15.75" x14ac:dyDescent="0.25">
      <c r="A38" s="43" t="s">
        <v>55</v>
      </c>
      <c r="B38" s="44">
        <v>7</v>
      </c>
      <c r="C38" s="57">
        <f>B38/B40</f>
        <v>0.18421052631578946</v>
      </c>
      <c r="E38" s="43" t="s">
        <v>55</v>
      </c>
      <c r="F38" s="44">
        <v>7</v>
      </c>
      <c r="G38" s="57">
        <f>F38/F40</f>
        <v>0.31818181818181818</v>
      </c>
    </row>
    <row r="39" spans="1:7" ht="15.75" x14ac:dyDescent="0.25">
      <c r="A39" s="43" t="s">
        <v>56</v>
      </c>
      <c r="B39" s="44">
        <v>16</v>
      </c>
      <c r="C39" s="57">
        <f>B39/B40</f>
        <v>0.42105263157894735</v>
      </c>
      <c r="E39" s="43" t="s">
        <v>56</v>
      </c>
      <c r="F39" s="44">
        <v>12</v>
      </c>
      <c r="G39" s="57">
        <f>F39/F40</f>
        <v>0.54545454545454541</v>
      </c>
    </row>
    <row r="40" spans="1:7" ht="15.75" x14ac:dyDescent="0.25">
      <c r="A40" s="46" t="s">
        <v>11</v>
      </c>
      <c r="B40" s="52">
        <f>SUM(B35:B39)</f>
        <v>38</v>
      </c>
      <c r="C40" s="53"/>
      <c r="E40" s="46" t="s">
        <v>11</v>
      </c>
      <c r="F40" s="52">
        <f>SUM(F35:F39)</f>
        <v>22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>
        <v>29</v>
      </c>
      <c r="C45" s="57">
        <f>B45/B50</f>
        <v>0.32954545454545453</v>
      </c>
      <c r="E45" s="56">
        <v>0</v>
      </c>
      <c r="F45" s="44">
        <v>9</v>
      </c>
      <c r="G45" s="57">
        <f>F45/F50</f>
        <v>0.19148936170212766</v>
      </c>
    </row>
    <row r="46" spans="1:7" ht="15.75" x14ac:dyDescent="0.25">
      <c r="A46" s="43" t="s">
        <v>58</v>
      </c>
      <c r="B46" s="44">
        <v>3</v>
      </c>
      <c r="C46" s="57">
        <f>B46/B50</f>
        <v>3.4090909090909088E-2</v>
      </c>
      <c r="E46" s="43" t="s">
        <v>58</v>
      </c>
      <c r="F46" s="44">
        <v>3</v>
      </c>
      <c r="G46" s="57">
        <f>F46/F50</f>
        <v>6.3829787234042548E-2</v>
      </c>
    </row>
    <row r="47" spans="1:7" ht="15.75" x14ac:dyDescent="0.25">
      <c r="A47" s="43" t="s">
        <v>54</v>
      </c>
      <c r="B47" s="44">
        <v>20</v>
      </c>
      <c r="C47" s="57">
        <f>B47/B50</f>
        <v>0.22727272727272727</v>
      </c>
      <c r="E47" s="43" t="s">
        <v>54</v>
      </c>
      <c r="F47" s="44">
        <v>9</v>
      </c>
      <c r="G47" s="57">
        <f>F47/F50</f>
        <v>0.19148936170212766</v>
      </c>
    </row>
    <row r="48" spans="1:7" ht="15.75" x14ac:dyDescent="0.25">
      <c r="A48" s="43" t="s">
        <v>55</v>
      </c>
      <c r="B48" s="44">
        <v>11</v>
      </c>
      <c r="C48" s="57">
        <f>B48/B50</f>
        <v>0.125</v>
      </c>
      <c r="E48" s="43" t="s">
        <v>55</v>
      </c>
      <c r="F48" s="44">
        <v>11</v>
      </c>
      <c r="G48" s="57">
        <f>F48/F50</f>
        <v>0.23404255319148937</v>
      </c>
    </row>
    <row r="49" spans="1:7" ht="15.75" x14ac:dyDescent="0.25">
      <c r="A49" s="43" t="s">
        <v>56</v>
      </c>
      <c r="B49" s="44">
        <v>25</v>
      </c>
      <c r="C49" s="57">
        <f>B49/B50</f>
        <v>0.28409090909090912</v>
      </c>
      <c r="E49" s="43" t="s">
        <v>56</v>
      </c>
      <c r="F49" s="44">
        <v>15</v>
      </c>
      <c r="G49" s="57">
        <f>F49/F50</f>
        <v>0.31914893617021278</v>
      </c>
    </row>
    <row r="50" spans="1:7" ht="15.75" x14ac:dyDescent="0.25">
      <c r="A50" s="46" t="s">
        <v>11</v>
      </c>
      <c r="B50" s="52">
        <f>SUM(B45:B49)</f>
        <v>88</v>
      </c>
      <c r="C50" s="53"/>
      <c r="E50" s="46" t="s">
        <v>11</v>
      </c>
      <c r="F50" s="52">
        <f>SUM(F45:F49)</f>
        <v>47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>
        <v>6</v>
      </c>
      <c r="C55" s="57">
        <f>B55/B60</f>
        <v>0.18181818181818182</v>
      </c>
      <c r="E55" s="56">
        <v>0</v>
      </c>
      <c r="F55" s="44">
        <v>3</v>
      </c>
      <c r="G55" s="57">
        <f>F55/F60</f>
        <v>0.1111111111111111</v>
      </c>
    </row>
    <row r="56" spans="1:7" ht="15.75" x14ac:dyDescent="0.25">
      <c r="A56" s="43" t="s">
        <v>58</v>
      </c>
      <c r="B56" s="44">
        <v>6</v>
      </c>
      <c r="C56" s="57">
        <f>B56/B60</f>
        <v>0.18181818181818182</v>
      </c>
      <c r="E56" s="43" t="s">
        <v>58</v>
      </c>
      <c r="F56" s="44">
        <v>6</v>
      </c>
      <c r="G56" s="57">
        <f>F56/F60</f>
        <v>0.22222222222222221</v>
      </c>
    </row>
    <row r="57" spans="1:7" ht="15.75" x14ac:dyDescent="0.25">
      <c r="A57" s="43" t="s">
        <v>54</v>
      </c>
      <c r="B57" s="44">
        <v>13</v>
      </c>
      <c r="C57" s="57">
        <f>B57/B60</f>
        <v>0.39393939393939392</v>
      </c>
      <c r="E57" s="43" t="s">
        <v>54</v>
      </c>
      <c r="F57" s="44">
        <v>11</v>
      </c>
      <c r="G57" s="57">
        <f>F57/F60</f>
        <v>0.40740740740740738</v>
      </c>
    </row>
    <row r="58" spans="1:7" ht="15.75" x14ac:dyDescent="0.25">
      <c r="A58" s="43" t="s">
        <v>55</v>
      </c>
      <c r="B58" s="44">
        <v>4</v>
      </c>
      <c r="C58" s="57">
        <f>B58/B60</f>
        <v>0.12121212121212122</v>
      </c>
      <c r="E58" s="43" t="s">
        <v>55</v>
      </c>
      <c r="F58" s="44">
        <v>4</v>
      </c>
      <c r="G58" s="57">
        <f>F58/F60</f>
        <v>0.14814814814814814</v>
      </c>
    </row>
    <row r="59" spans="1:7" ht="15.75" x14ac:dyDescent="0.25">
      <c r="A59" s="43" t="s">
        <v>56</v>
      </c>
      <c r="B59" s="44">
        <v>4</v>
      </c>
      <c r="C59" s="57">
        <f>B59/B60</f>
        <v>0.12121212121212122</v>
      </c>
      <c r="E59" s="43" t="s">
        <v>56</v>
      </c>
      <c r="F59" s="44">
        <v>3</v>
      </c>
      <c r="G59" s="57">
        <f>F59/F60</f>
        <v>0.1111111111111111</v>
      </c>
    </row>
    <row r="60" spans="1:7" ht="15.75" x14ac:dyDescent="0.25">
      <c r="A60" s="46" t="s">
        <v>11</v>
      </c>
      <c r="B60" s="52">
        <f>SUM(B55:B59)</f>
        <v>33</v>
      </c>
      <c r="C60" s="53"/>
      <c r="E60" s="46" t="s">
        <v>11</v>
      </c>
      <c r="F60" s="52">
        <f>SUM(F55:F59)</f>
        <v>27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61B43-7CE5-42A4-97A8-22DA5E27BACC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212814</v>
      </c>
      <c r="C4" s="67">
        <v>317770</v>
      </c>
      <c r="D4" s="67">
        <f>C4-B4</f>
        <v>104956</v>
      </c>
    </row>
    <row r="5" spans="1:17" x14ac:dyDescent="0.25">
      <c r="A5" s="68" t="s">
        <v>67</v>
      </c>
      <c r="B5" s="69">
        <v>2596</v>
      </c>
      <c r="C5" s="69">
        <v>3273</v>
      </c>
      <c r="D5" s="69">
        <f t="shared" ref="D5:D27" si="0">C5-B5</f>
        <v>677</v>
      </c>
    </row>
    <row r="6" spans="1:17" x14ac:dyDescent="0.25">
      <c r="A6" s="66" t="s">
        <v>68</v>
      </c>
      <c r="B6" s="67">
        <v>3571</v>
      </c>
      <c r="C6" s="67">
        <v>5779</v>
      </c>
      <c r="D6" s="67">
        <f t="shared" si="0"/>
        <v>2208</v>
      </c>
    </row>
    <row r="7" spans="1:17" x14ac:dyDescent="0.25">
      <c r="A7" s="66" t="s">
        <v>69</v>
      </c>
      <c r="B7" s="67">
        <v>13871</v>
      </c>
      <c r="C7" s="67">
        <v>17432</v>
      </c>
      <c r="D7" s="67">
        <f t="shared" si="0"/>
        <v>3561</v>
      </c>
    </row>
    <row r="8" spans="1:17" x14ac:dyDescent="0.25">
      <c r="A8" s="66" t="s">
        <v>97</v>
      </c>
      <c r="B8" s="67">
        <v>94535</v>
      </c>
      <c r="C8" s="67">
        <v>146315</v>
      </c>
      <c r="D8" s="67">
        <f t="shared" si="0"/>
        <v>51780</v>
      </c>
    </row>
    <row r="9" spans="1:17" x14ac:dyDescent="0.25">
      <c r="A9" s="66" t="s">
        <v>70</v>
      </c>
      <c r="B9" s="67">
        <v>8956</v>
      </c>
      <c r="C9" s="67">
        <v>14804</v>
      </c>
      <c r="D9" s="67">
        <f t="shared" si="0"/>
        <v>5848</v>
      </c>
    </row>
    <row r="10" spans="1:17" x14ac:dyDescent="0.25">
      <c r="A10" s="66" t="s">
        <v>71</v>
      </c>
      <c r="B10" s="67">
        <v>826</v>
      </c>
      <c r="C10" s="67">
        <v>1565</v>
      </c>
      <c r="D10" s="67">
        <f t="shared" si="0"/>
        <v>739</v>
      </c>
    </row>
    <row r="11" spans="1:17" x14ac:dyDescent="0.25">
      <c r="A11" s="70" t="s">
        <v>72</v>
      </c>
      <c r="B11" s="71">
        <v>88459</v>
      </c>
      <c r="C11" s="71">
        <v>128602</v>
      </c>
      <c r="D11" s="71">
        <f t="shared" si="0"/>
        <v>40143</v>
      </c>
    </row>
    <row r="12" spans="1:17" x14ac:dyDescent="0.25">
      <c r="A12" s="66" t="s">
        <v>73</v>
      </c>
      <c r="B12" s="67">
        <v>109304</v>
      </c>
      <c r="C12" s="67">
        <v>162484</v>
      </c>
      <c r="D12" s="67">
        <f t="shared" si="0"/>
        <v>53180</v>
      </c>
    </row>
    <row r="13" spans="1:17" x14ac:dyDescent="0.25">
      <c r="A13" s="66" t="s">
        <v>74</v>
      </c>
      <c r="B13" s="67">
        <v>103510</v>
      </c>
      <c r="C13" s="67">
        <v>155286</v>
      </c>
      <c r="D13" s="67">
        <f t="shared" si="0"/>
        <v>51776</v>
      </c>
    </row>
    <row r="14" spans="1:17" x14ac:dyDescent="0.25">
      <c r="A14" s="66" t="s">
        <v>83</v>
      </c>
      <c r="B14" s="67"/>
      <c r="C14" s="67">
        <v>31772</v>
      </c>
      <c r="D14" s="67"/>
    </row>
    <row r="15" spans="1:17" x14ac:dyDescent="0.25">
      <c r="A15" s="70" t="s">
        <v>84</v>
      </c>
      <c r="B15" s="67"/>
      <c r="C15" s="67">
        <v>52985</v>
      </c>
      <c r="D15" s="67"/>
    </row>
    <row r="16" spans="1:17" x14ac:dyDescent="0.25">
      <c r="A16" s="68" t="s">
        <v>85</v>
      </c>
      <c r="B16" s="69">
        <v>201877</v>
      </c>
      <c r="C16" s="69">
        <v>300329</v>
      </c>
      <c r="D16" s="69">
        <f t="shared" si="0"/>
        <v>98452</v>
      </c>
    </row>
    <row r="17" spans="1:6" x14ac:dyDescent="0.25">
      <c r="A17" s="66" t="s">
        <v>86</v>
      </c>
      <c r="B17" s="67">
        <v>276</v>
      </c>
      <c r="C17" s="67">
        <v>328</v>
      </c>
      <c r="D17" s="67">
        <f t="shared" si="0"/>
        <v>52</v>
      </c>
    </row>
    <row r="18" spans="1:6" x14ac:dyDescent="0.25">
      <c r="A18" s="66" t="s">
        <v>87</v>
      </c>
      <c r="B18" s="67">
        <v>756</v>
      </c>
      <c r="C18" s="67">
        <v>861</v>
      </c>
      <c r="D18" s="67">
        <f t="shared" si="0"/>
        <v>105</v>
      </c>
    </row>
    <row r="19" spans="1:6" x14ac:dyDescent="0.25">
      <c r="A19" s="70" t="s">
        <v>88</v>
      </c>
      <c r="B19" s="71">
        <v>9905</v>
      </c>
      <c r="C19" s="71">
        <v>16252</v>
      </c>
      <c r="D19" s="71">
        <f t="shared" si="0"/>
        <v>6347</v>
      </c>
    </row>
    <row r="20" spans="1:6" x14ac:dyDescent="0.25">
      <c r="A20" s="66" t="s">
        <v>40</v>
      </c>
      <c r="B20" s="67">
        <v>102561</v>
      </c>
      <c r="C20" s="67">
        <v>143688</v>
      </c>
      <c r="D20" s="67">
        <f t="shared" si="0"/>
        <v>41127</v>
      </c>
    </row>
    <row r="21" spans="1:6" x14ac:dyDescent="0.25">
      <c r="A21" s="66" t="s">
        <v>41</v>
      </c>
      <c r="B21" s="67">
        <v>67879</v>
      </c>
      <c r="C21" s="67">
        <v>102146</v>
      </c>
      <c r="D21" s="67">
        <f t="shared" si="0"/>
        <v>34267</v>
      </c>
    </row>
    <row r="22" spans="1:6" x14ac:dyDescent="0.25">
      <c r="A22" s="66" t="s">
        <v>42</v>
      </c>
      <c r="B22" s="67">
        <v>16883</v>
      </c>
      <c r="C22" s="67">
        <v>27993</v>
      </c>
      <c r="D22" s="67">
        <f t="shared" si="0"/>
        <v>11110</v>
      </c>
    </row>
    <row r="23" spans="1:6" x14ac:dyDescent="0.25">
      <c r="A23" s="66" t="s">
        <v>43</v>
      </c>
      <c r="B23" s="67">
        <v>25491</v>
      </c>
      <c r="C23" s="67">
        <v>43943</v>
      </c>
      <c r="D23" s="67">
        <f t="shared" si="0"/>
        <v>18452</v>
      </c>
    </row>
    <row r="24" spans="1:6" x14ac:dyDescent="0.25">
      <c r="A24" s="68" t="s">
        <v>75</v>
      </c>
      <c r="B24" s="69">
        <v>71153</v>
      </c>
      <c r="C24" s="69">
        <v>128108</v>
      </c>
      <c r="D24" s="69">
        <f t="shared" si="0"/>
        <v>56955</v>
      </c>
    </row>
    <row r="25" spans="1:6" x14ac:dyDescent="0.25">
      <c r="A25" s="66" t="s">
        <v>76</v>
      </c>
      <c r="B25" s="67">
        <v>42360</v>
      </c>
      <c r="C25" s="67">
        <v>54865</v>
      </c>
      <c r="D25" s="67">
        <f t="shared" si="0"/>
        <v>12505</v>
      </c>
    </row>
    <row r="26" spans="1:6" x14ac:dyDescent="0.25">
      <c r="A26" s="66" t="s">
        <v>77</v>
      </c>
      <c r="B26" s="67">
        <v>89978</v>
      </c>
      <c r="C26" s="67">
        <v>119118</v>
      </c>
      <c r="D26" s="67">
        <f t="shared" si="0"/>
        <v>29140</v>
      </c>
    </row>
    <row r="27" spans="1:6" x14ac:dyDescent="0.25">
      <c r="A27" s="70" t="s">
        <v>78</v>
      </c>
      <c r="B27" s="71">
        <v>8455</v>
      </c>
      <c r="C27" s="71">
        <v>15679</v>
      </c>
      <c r="D27" s="71">
        <f t="shared" si="0"/>
        <v>7224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0.2339947</v>
      </c>
      <c r="C31" s="74">
        <v>0.36149419999999999</v>
      </c>
      <c r="D31" s="74">
        <f>C31-B31</f>
        <v>0.12749949999999999</v>
      </c>
      <c r="E31" s="74"/>
      <c r="F31" s="74"/>
    </row>
    <row r="32" spans="1:6" x14ac:dyDescent="0.25">
      <c r="A32" s="75" t="s">
        <v>67</v>
      </c>
      <c r="B32" s="76">
        <v>0.4032308</v>
      </c>
      <c r="C32" s="76">
        <v>0.57300419999999996</v>
      </c>
      <c r="D32" s="76">
        <f t="shared" ref="D32:D54" si="1">C32-B32</f>
        <v>0.16977339999999996</v>
      </c>
      <c r="E32" s="74"/>
      <c r="F32" s="74"/>
    </row>
    <row r="33" spans="1:6" x14ac:dyDescent="0.25">
      <c r="A33" s="64" t="s">
        <v>68</v>
      </c>
      <c r="B33" s="74">
        <v>0.1234103</v>
      </c>
      <c r="C33" s="74">
        <v>0.2060323</v>
      </c>
      <c r="D33" s="74">
        <f t="shared" si="1"/>
        <v>8.2622000000000001E-2</v>
      </c>
      <c r="E33" s="74"/>
      <c r="F33" s="74"/>
    </row>
    <row r="34" spans="1:6" x14ac:dyDescent="0.25">
      <c r="A34" s="64" t="s">
        <v>69</v>
      </c>
      <c r="B34" s="74">
        <v>0.33319720000000003</v>
      </c>
      <c r="C34" s="74">
        <v>0.4343883</v>
      </c>
      <c r="D34" s="74">
        <f t="shared" si="1"/>
        <v>0.10119109999999998</v>
      </c>
      <c r="E34" s="74"/>
      <c r="F34" s="74"/>
    </row>
    <row r="35" spans="1:6" x14ac:dyDescent="0.25">
      <c r="A35" s="64" t="s">
        <v>97</v>
      </c>
      <c r="B35" s="74">
        <v>0.30877949999999998</v>
      </c>
      <c r="C35" s="74">
        <v>0.47904910000000001</v>
      </c>
      <c r="D35" s="74">
        <f t="shared" si="1"/>
        <v>0.17026960000000002</v>
      </c>
      <c r="E35" s="74"/>
      <c r="F35" s="74"/>
    </row>
    <row r="36" spans="1:6" x14ac:dyDescent="0.25">
      <c r="A36" s="64" t="s">
        <v>70</v>
      </c>
      <c r="B36" s="74">
        <v>0.23584559999999999</v>
      </c>
      <c r="C36" s="74">
        <v>0.34363969999999999</v>
      </c>
      <c r="D36" s="74">
        <f t="shared" si="1"/>
        <v>0.1077941</v>
      </c>
      <c r="E36" s="74"/>
      <c r="F36" s="74"/>
    </row>
    <row r="37" spans="1:6" x14ac:dyDescent="0.25">
      <c r="A37" s="64" t="s">
        <v>71</v>
      </c>
      <c r="B37" s="74">
        <v>0.36085630000000002</v>
      </c>
      <c r="C37" s="74">
        <v>0.60989870000000002</v>
      </c>
      <c r="D37" s="74">
        <f t="shared" si="1"/>
        <v>0.2490424</v>
      </c>
      <c r="E37" s="74"/>
      <c r="F37" s="74"/>
    </row>
    <row r="38" spans="1:6" x14ac:dyDescent="0.25">
      <c r="A38" s="77" t="s">
        <v>72</v>
      </c>
      <c r="B38" s="78">
        <v>0.18199270000000001</v>
      </c>
      <c r="C38" s="78">
        <v>0.28321380000000002</v>
      </c>
      <c r="D38" s="78">
        <f t="shared" si="1"/>
        <v>0.10122110000000001</v>
      </c>
      <c r="E38" s="74"/>
      <c r="F38" s="74"/>
    </row>
    <row r="39" spans="1:6" x14ac:dyDescent="0.25">
      <c r="A39" s="64" t="s">
        <v>73</v>
      </c>
      <c r="B39" s="74">
        <v>0.2338499</v>
      </c>
      <c r="C39" s="74">
        <v>0.36015200000000003</v>
      </c>
      <c r="D39" s="74">
        <f t="shared" si="1"/>
        <v>0.12630210000000003</v>
      </c>
      <c r="E39" s="74"/>
      <c r="F39" s="74"/>
    </row>
    <row r="40" spans="1:6" x14ac:dyDescent="0.25">
      <c r="A40" s="64" t="s">
        <v>74</v>
      </c>
      <c r="B40" s="74">
        <v>0.23414789999999999</v>
      </c>
      <c r="C40" s="74">
        <v>0.36290929999999999</v>
      </c>
      <c r="D40" s="74">
        <f t="shared" si="1"/>
        <v>0.1287614</v>
      </c>
      <c r="E40" s="74"/>
      <c r="F40" s="74"/>
    </row>
    <row r="41" spans="1:6" x14ac:dyDescent="0.25">
      <c r="A41" s="66" t="s">
        <v>83</v>
      </c>
      <c r="B41" s="74"/>
      <c r="C41" s="74"/>
      <c r="D41" s="74"/>
      <c r="E41" s="74"/>
      <c r="F41" s="74"/>
    </row>
    <row r="42" spans="1:6" x14ac:dyDescent="0.25">
      <c r="A42" s="70" t="s">
        <v>84</v>
      </c>
      <c r="B42" s="74"/>
      <c r="C42" s="74">
        <v>0.57599999999999996</v>
      </c>
      <c r="D42" s="74"/>
      <c r="E42" s="74"/>
      <c r="F42" s="74"/>
    </row>
    <row r="43" spans="1:6" x14ac:dyDescent="0.25">
      <c r="A43" s="68" t="s">
        <v>85</v>
      </c>
      <c r="B43" s="76">
        <v>0.2270191</v>
      </c>
      <c r="C43" s="76">
        <v>0.35152509999999998</v>
      </c>
      <c r="D43" s="76">
        <f t="shared" si="1"/>
        <v>0.12450599999999998</v>
      </c>
      <c r="E43" s="74"/>
      <c r="F43" s="74"/>
    </row>
    <row r="44" spans="1:6" x14ac:dyDescent="0.25">
      <c r="A44" s="66" t="s">
        <v>86</v>
      </c>
      <c r="B44" s="74">
        <v>0.28660439999999998</v>
      </c>
      <c r="C44" s="74">
        <v>0.38954870000000003</v>
      </c>
      <c r="D44" s="74">
        <f t="shared" si="1"/>
        <v>0.10294430000000004</v>
      </c>
      <c r="E44" s="74"/>
      <c r="F44" s="74"/>
    </row>
    <row r="45" spans="1:6" x14ac:dyDescent="0.25">
      <c r="A45" s="66" t="s">
        <v>87</v>
      </c>
      <c r="B45" s="74">
        <v>0.61563520000000005</v>
      </c>
      <c r="C45" s="74">
        <v>0.59750179999999997</v>
      </c>
      <c r="D45" s="74">
        <f t="shared" si="1"/>
        <v>-1.8133400000000077E-2</v>
      </c>
      <c r="E45" s="74"/>
      <c r="F45" s="74"/>
    </row>
    <row r="46" spans="1:6" x14ac:dyDescent="0.25">
      <c r="A46" s="70" t="s">
        <v>88</v>
      </c>
      <c r="B46" s="78">
        <v>0.54905769999999998</v>
      </c>
      <c r="C46" s="78">
        <v>0.72543849999999999</v>
      </c>
      <c r="D46" s="78">
        <f t="shared" si="1"/>
        <v>0.1763808</v>
      </c>
      <c r="E46" s="74"/>
      <c r="F46" s="74"/>
    </row>
    <row r="47" spans="1:6" x14ac:dyDescent="0.25">
      <c r="A47" s="64" t="s">
        <v>40</v>
      </c>
      <c r="B47" s="74">
        <v>0.2916183</v>
      </c>
      <c r="C47" s="74">
        <v>0.4119295</v>
      </c>
      <c r="D47" s="74">
        <f t="shared" si="1"/>
        <v>0.12031120000000001</v>
      </c>
      <c r="E47" s="74"/>
      <c r="F47" s="74"/>
    </row>
    <row r="48" spans="1:6" x14ac:dyDescent="0.25">
      <c r="A48" s="64" t="s">
        <v>41</v>
      </c>
      <c r="B48" s="74">
        <v>0.19395390000000001</v>
      </c>
      <c r="C48" s="74">
        <v>0.32930779999999998</v>
      </c>
      <c r="D48" s="74">
        <f t="shared" si="1"/>
        <v>0.13535389999999997</v>
      </c>
      <c r="E48" s="74"/>
      <c r="F48" s="74"/>
    </row>
    <row r="49" spans="1:6" x14ac:dyDescent="0.25">
      <c r="A49" s="64" t="s">
        <v>42</v>
      </c>
      <c r="B49" s="74">
        <v>0.20780100000000001</v>
      </c>
      <c r="C49" s="74">
        <v>0.35635359999999999</v>
      </c>
      <c r="D49" s="74">
        <f t="shared" si="1"/>
        <v>0.14855259999999998</v>
      </c>
      <c r="E49" s="74"/>
      <c r="F49" s="74"/>
    </row>
    <row r="50" spans="1:6" x14ac:dyDescent="0.25">
      <c r="A50" s="64" t="s">
        <v>43</v>
      </c>
      <c r="B50" s="74">
        <v>0.20140640000000001</v>
      </c>
      <c r="C50" s="74">
        <v>0.31057099999999999</v>
      </c>
      <c r="D50" s="74">
        <f t="shared" si="1"/>
        <v>0.10916459999999997</v>
      </c>
      <c r="E50" s="74"/>
      <c r="F50" s="74"/>
    </row>
    <row r="51" spans="1:6" x14ac:dyDescent="0.25">
      <c r="A51" s="75" t="s">
        <v>75</v>
      </c>
      <c r="B51" s="76">
        <v>0.1625296</v>
      </c>
      <c r="C51" s="76">
        <v>0.31712960000000001</v>
      </c>
      <c r="D51" s="76">
        <f t="shared" si="1"/>
        <v>0.15460000000000002</v>
      </c>
      <c r="E51" s="74"/>
      <c r="F51" s="74"/>
    </row>
    <row r="52" spans="1:6" x14ac:dyDescent="0.25">
      <c r="A52" s="64" t="s">
        <v>76</v>
      </c>
      <c r="B52" s="74">
        <v>0.2815029</v>
      </c>
      <c r="C52" s="74">
        <v>0.37988050000000001</v>
      </c>
      <c r="D52" s="74">
        <f t="shared" si="1"/>
        <v>9.8377600000000009E-2</v>
      </c>
      <c r="E52" s="74"/>
      <c r="F52" s="74"/>
    </row>
    <row r="53" spans="1:6" x14ac:dyDescent="0.25">
      <c r="A53" s="64" t="s">
        <v>77</v>
      </c>
      <c r="B53" s="74">
        <v>0.33459640000000002</v>
      </c>
      <c r="C53" s="74">
        <v>0.43362780000000001</v>
      </c>
      <c r="D53" s="74">
        <f t="shared" si="1"/>
        <v>9.9031399999999992E-2</v>
      </c>
      <c r="E53" s="74"/>
      <c r="F53" s="74"/>
    </row>
    <row r="54" spans="1:6" x14ac:dyDescent="0.25">
      <c r="A54" s="77" t="s">
        <v>78</v>
      </c>
      <c r="B54" s="78">
        <v>0.1864758</v>
      </c>
      <c r="C54" s="78">
        <v>0.31403219999999998</v>
      </c>
      <c r="D54" s="78">
        <f t="shared" si="1"/>
        <v>0.12755639999999999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1AC1E-455F-7D4B-9348-1F641B8AD260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675D8F77-1C9D-6344-9F96-5D5ED20871CC}"/>
    <hyperlink ref="A6" r:id="rId2" xr:uid="{32CA058D-63D7-5D40-9AF5-8CD59FA26953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2024-01-18T19:34:31Z</dcterms:modified>
  <cp:category/>
  <cp:contentStatus/>
</cp:coreProperties>
</file>