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C\Desktop\NATIONAL DATA 11-15-23\"/>
    </mc:Choice>
  </mc:AlternateContent>
  <xr:revisionPtr revIDLastSave="0" documentId="13_ncr:1_{3202619C-6EDF-4094-81DD-48E08AC932B5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chool Demographics Percent" sheetId="4" r:id="rId1"/>
    <sheet name="School Demographics Numbers" sheetId="2" r:id="rId2"/>
    <sheet name="Student Demographics" sheetId="5" r:id="rId3"/>
    <sheet name="District Level Analysis" sheetId="6" r:id="rId4"/>
  </sheets>
  <externalReferences>
    <externalReference r:id="rId5"/>
  </externalReferenc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" i="6" l="1"/>
  <c r="C10" i="6" s="1"/>
  <c r="C6" i="6" l="1"/>
  <c r="C7" i="6"/>
  <c r="C8" i="6"/>
  <c r="C9" i="6"/>
  <c r="C11" i="6" l="1"/>
  <c r="B55" i="6"/>
  <c r="C52" i="6" s="1"/>
  <c r="B45" i="6"/>
  <c r="C43" i="6" s="1"/>
  <c r="B35" i="6"/>
  <c r="C34" i="6" s="1"/>
  <c r="B25" i="6"/>
  <c r="C24" i="6" s="1"/>
  <c r="C40" i="6" l="1"/>
  <c r="C54" i="6"/>
  <c r="C42" i="6"/>
  <c r="C44" i="6"/>
  <c r="C53" i="6"/>
  <c r="C41" i="6"/>
  <c r="C30" i="6"/>
  <c r="C32" i="6"/>
  <c r="C31" i="6"/>
  <c r="C20" i="6"/>
  <c r="C21" i="6"/>
  <c r="C33" i="6"/>
  <c r="C22" i="6"/>
  <c r="C50" i="6"/>
  <c r="C51" i="6"/>
  <c r="C23" i="6"/>
  <c r="L11" i="6" l="1"/>
  <c r="K11" i="6"/>
  <c r="J11" i="6"/>
  <c r="I11" i="6"/>
  <c r="H11" i="6"/>
  <c r="G11" i="6"/>
  <c r="F11" i="6"/>
  <c r="M10" i="6"/>
  <c r="M9" i="6"/>
  <c r="M8" i="6"/>
  <c r="M7" i="6"/>
  <c r="M6" i="6"/>
  <c r="M11" i="6" l="1"/>
  <c r="D67" i="5"/>
  <c r="D66" i="5"/>
  <c r="D65" i="5"/>
  <c r="D64" i="5"/>
  <c r="D62" i="5"/>
  <c r="D61" i="5"/>
  <c r="D60" i="5"/>
  <c r="D59" i="5"/>
  <c r="D57" i="5"/>
  <c r="D56" i="5"/>
  <c r="D55" i="5"/>
  <c r="D54" i="5"/>
  <c r="D49" i="5"/>
  <c r="D48" i="5"/>
  <c r="D47" i="5"/>
  <c r="D46" i="5"/>
  <c r="D45" i="5"/>
  <c r="D44" i="5"/>
  <c r="D43" i="5"/>
  <c r="D42" i="5"/>
  <c r="D41" i="5"/>
  <c r="D40" i="5"/>
  <c r="D38" i="5"/>
  <c r="D33" i="5"/>
  <c r="D32" i="5"/>
  <c r="D31" i="5"/>
  <c r="D30" i="5"/>
  <c r="D28" i="5"/>
  <c r="D27" i="5"/>
  <c r="D26" i="5"/>
  <c r="D25" i="5"/>
  <c r="D23" i="5"/>
  <c r="D22" i="5"/>
  <c r="D21" i="5"/>
  <c r="D20" i="5"/>
  <c r="D15" i="5"/>
  <c r="D14" i="5"/>
  <c r="D12" i="5"/>
  <c r="D11" i="5"/>
  <c r="D10" i="5"/>
  <c r="D9" i="5"/>
  <c r="D8" i="5"/>
  <c r="D7" i="5"/>
  <c r="D6" i="5"/>
  <c r="D4" i="5"/>
  <c r="E69" i="2"/>
  <c r="D69" i="2"/>
  <c r="C69" i="2"/>
  <c r="B69" i="2"/>
  <c r="F68" i="2"/>
  <c r="F67" i="2"/>
  <c r="F66" i="2"/>
  <c r="F65" i="2"/>
  <c r="F64" i="2"/>
  <c r="E62" i="2"/>
  <c r="D62" i="2"/>
  <c r="C62" i="2"/>
  <c r="B62" i="2"/>
  <c r="F61" i="2"/>
  <c r="F60" i="2"/>
  <c r="F59" i="2"/>
  <c r="F58" i="2"/>
  <c r="F57" i="2"/>
  <c r="E95" i="2"/>
  <c r="D95" i="2"/>
  <c r="C95" i="2"/>
  <c r="B95" i="2"/>
  <c r="F94" i="2"/>
  <c r="F93" i="2"/>
  <c r="F92" i="2"/>
  <c r="F91" i="2"/>
  <c r="F90" i="2"/>
  <c r="E88" i="2"/>
  <c r="D88" i="2"/>
  <c r="C88" i="2"/>
  <c r="B88" i="2"/>
  <c r="F87" i="2"/>
  <c r="F86" i="2"/>
  <c r="F85" i="2"/>
  <c r="F84" i="2"/>
  <c r="F83" i="2"/>
  <c r="E48" i="2"/>
  <c r="D48" i="2"/>
  <c r="C48" i="2"/>
  <c r="B48" i="2"/>
  <c r="F47" i="2"/>
  <c r="F46" i="2"/>
  <c r="F45" i="2"/>
  <c r="F44" i="2"/>
  <c r="F43" i="2"/>
  <c r="E41" i="2"/>
  <c r="D41" i="2"/>
  <c r="C41" i="2"/>
  <c r="B41" i="2"/>
  <c r="F40" i="2"/>
  <c r="F39" i="2"/>
  <c r="F38" i="2"/>
  <c r="F37" i="2"/>
  <c r="F36" i="2"/>
  <c r="F88" i="2" l="1"/>
  <c r="F41" i="2"/>
  <c r="F62" i="2"/>
  <c r="F69" i="2"/>
  <c r="F95" i="2"/>
  <c r="F48" i="2"/>
  <c r="C21" i="2"/>
  <c r="B21" i="2"/>
</calcChain>
</file>

<file path=xl/sharedStrings.xml><?xml version="1.0" encoding="utf-8"?>
<sst xmlns="http://schemas.openxmlformats.org/spreadsheetml/2006/main" count="262" uniqueCount="81">
  <si>
    <t>Grand Total (n)</t>
  </si>
  <si>
    <t>Extreme Chronic Absence (30%+)</t>
  </si>
  <si>
    <t>Rural</t>
  </si>
  <si>
    <t>Town</t>
  </si>
  <si>
    <t>Suburb</t>
  </si>
  <si>
    <t>City</t>
  </si>
  <si>
    <t>0-24%</t>
  </si>
  <si>
    <t>25-49%</t>
  </si>
  <si>
    <t>50-74%</t>
  </si>
  <si>
    <t>&gt;=75%</t>
  </si>
  <si>
    <t>High Chronic Absence (20-29.9%)</t>
  </si>
  <si>
    <t>Significant Chronic Absence (10-19.9%)</t>
  </si>
  <si>
    <t>Modest Chronic Absence (5-9.9%)</t>
  </si>
  <si>
    <t>Low Chronic Absence (0-4.9%)</t>
  </si>
  <si>
    <t>National</t>
  </si>
  <si>
    <t xml:space="preserve">School Chronic Absence Levels </t>
  </si>
  <si>
    <t>School Chronic Absence Levels</t>
  </si>
  <si>
    <t># Schools SY 17-18</t>
  </si>
  <si>
    <t>% Schools SY 17-18</t>
  </si>
  <si>
    <t>School Chronic Absence Levels SY 17-18 by Concentration of Poverty</t>
  </si>
  <si>
    <t>SY 17-18 School Chronic Absence Levels by Locale</t>
  </si>
  <si>
    <t>SY 17-18 School Chronic Absence Levels by Non-White Student Composition</t>
  </si>
  <si>
    <t># Schools SY 21-22</t>
  </si>
  <si>
    <t>% Schools SY 21-22</t>
  </si>
  <si>
    <t>School Chronic Absence Levels SY 21-22 by Concentration of Poverty</t>
  </si>
  <si>
    <t>SY 21-22 School Chronic Absence Levels by Locale</t>
  </si>
  <si>
    <t>SY 21-22 School Chronic Absence Levels by Non-White Student Composition</t>
  </si>
  <si>
    <t>School Chronic Absence Levels SY 21-22</t>
  </si>
  <si>
    <t>Total</t>
  </si>
  <si>
    <t>How do Chronic Absence Levels Vary by School Demographics?</t>
  </si>
  <si>
    <t>2017-18</t>
  </si>
  <si>
    <t>2021-22</t>
  </si>
  <si>
    <t>Change 18 to 22</t>
  </si>
  <si>
    <t>Overall</t>
  </si>
  <si>
    <t>Native</t>
  </si>
  <si>
    <t>Asian</t>
  </si>
  <si>
    <t>Black</t>
  </si>
  <si>
    <t>Hispanic</t>
  </si>
  <si>
    <t>Multi-racial</t>
  </si>
  <si>
    <t>Pacific Islander</t>
  </si>
  <si>
    <t>White</t>
  </si>
  <si>
    <t>Male</t>
  </si>
  <si>
    <t>Female</t>
  </si>
  <si>
    <t>Students with Disabilities (IDEA)</t>
  </si>
  <si>
    <t>English Learners</t>
  </si>
  <si>
    <t>Regular</t>
  </si>
  <si>
    <t>Special Education</t>
  </si>
  <si>
    <t>Vocational</t>
  </si>
  <si>
    <t>Alternative</t>
  </si>
  <si>
    <t>Elementary</t>
  </si>
  <si>
    <t>Middle</t>
  </si>
  <si>
    <t>High</t>
  </si>
  <si>
    <t>Other</t>
  </si>
  <si>
    <t>Districts with 3 or more Schools</t>
  </si>
  <si>
    <t>Percent of Schools in District with Extreme Chronic Absence levels</t>
  </si>
  <si>
    <t>Number of Schools in Districts</t>
  </si>
  <si>
    <t># of Districts</t>
  </si>
  <si>
    <t>% of Districts</t>
  </si>
  <si>
    <t>0-2</t>
  </si>
  <si>
    <t>3-6</t>
  </si>
  <si>
    <t>7-15</t>
  </si>
  <si>
    <t>16-30</t>
  </si>
  <si>
    <t>31-50</t>
  </si>
  <si>
    <t>51-75</t>
  </si>
  <si>
    <t>&gt;75</t>
  </si>
  <si>
    <t>Number of Districts *</t>
  </si>
  <si>
    <t>Percent of Districts*</t>
  </si>
  <si>
    <t>1-25%</t>
  </si>
  <si>
    <t>26-50%</t>
  </si>
  <si>
    <t>51-75%</t>
  </si>
  <si>
    <t>76-100%</t>
  </si>
  <si>
    <t>* Only districts with 3 or more schools were included</t>
  </si>
  <si>
    <t>Districts with &gt;=75% of Students eligible for Free/Reduced Lunch Program</t>
  </si>
  <si>
    <t>0-25%</t>
  </si>
  <si>
    <t>Districts with 50-74% of Students eligible for Free/Reduced Lunch Program</t>
  </si>
  <si>
    <t>Districts with 25-49% of Students eligible for Free/Reduced Lunch Program</t>
  </si>
  <si>
    <t>Districts with 0-24% of Students eligible for Free/Reduced Lunch Program</t>
  </si>
  <si>
    <t>Total Districts</t>
  </si>
  <si>
    <t>% of Population Who Are Chronically Absent</t>
  </si>
  <si>
    <t>Number of Students Who Are Chronically Absent</t>
  </si>
  <si>
    <t>Percent of Schools in a District with Extreme Chronic Absence Levels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</si>
</sst>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78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7" fillId="3" borderId="4" xfId="0" applyFon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1" fontId="0" fillId="3" borderId="4" xfId="0" applyNumberForma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0" borderId="1" xfId="0" applyBorder="1"/>
    <xf numFmtId="0" fontId="2" fillId="0" borderId="0" xfId="0" applyFont="1" applyAlignment="1">
      <alignment wrapText="1"/>
    </xf>
    <xf numFmtId="49" fontId="2" fillId="0" borderId="0" xfId="0" applyNumberFormat="1" applyFont="1"/>
    <xf numFmtId="9" fontId="2" fillId="0" borderId="0" xfId="0" applyNumberFormat="1" applyFont="1" applyAlignment="1">
      <alignment horizontal="left"/>
    </xf>
    <xf numFmtId="9" fontId="0" fillId="0" borderId="0" xfId="0" applyNumberFormat="1"/>
    <xf numFmtId="9" fontId="2" fillId="0" borderId="2" xfId="0" applyNumberFormat="1" applyFont="1" applyBorder="1" applyAlignment="1">
      <alignment horizontal="left"/>
    </xf>
    <xf numFmtId="9" fontId="0" fillId="0" borderId="1" xfId="0" applyNumberFormat="1" applyBorder="1"/>
    <xf numFmtId="0" fontId="2" fillId="0" borderId="2" xfId="0" applyFont="1" applyBorder="1"/>
    <xf numFmtId="49" fontId="2" fillId="0" borderId="0" xfId="0" applyNumberFormat="1" applyFont="1" applyAlignment="1">
      <alignment wrapText="1"/>
    </xf>
    <xf numFmtId="9" fontId="0" fillId="5" borderId="0" xfId="0" applyNumberFormat="1" applyFill="1"/>
    <xf numFmtId="0" fontId="8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9" fillId="3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9" fontId="10" fillId="0" borderId="1" xfId="1" applyFont="1" applyBorder="1" applyAlignment="1">
      <alignment vertical="center"/>
    </xf>
    <xf numFmtId="0" fontId="2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0" fontId="5" fillId="0" borderId="0" xfId="0" applyFont="1" applyAlignment="1">
      <alignment vertical="center"/>
    </xf>
    <xf numFmtId="9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9" fontId="6" fillId="0" borderId="6" xfId="0" applyNumberFormat="1" applyFont="1" applyBorder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2" fontId="0" fillId="0" borderId="0" xfId="0" applyNumberFormat="1" applyAlignment="1">
      <alignment vertical="center" wrapText="1"/>
    </xf>
    <xf numFmtId="0" fontId="2" fillId="0" borderId="1" xfId="0" applyFont="1" applyBorder="1" applyAlignment="1">
      <alignment vertical="center"/>
    </xf>
    <xf numFmtId="9" fontId="0" fillId="0" borderId="1" xfId="1" applyFont="1" applyBorder="1" applyAlignment="1">
      <alignment vertical="center"/>
    </xf>
    <xf numFmtId="9" fontId="0" fillId="0" borderId="0" xfId="1" applyFont="1" applyBorder="1" applyAlignment="1">
      <alignment vertical="center"/>
    </xf>
    <xf numFmtId="9" fontId="6" fillId="0" borderId="6" xfId="0" applyNumberFormat="1" applyFont="1" applyBorder="1" applyAlignment="1">
      <alignment horizontal="right" vertical="center"/>
    </xf>
    <xf numFmtId="3" fontId="10" fillId="0" borderId="1" xfId="0" applyNumberFormat="1" applyFont="1" applyBorder="1" applyAlignment="1">
      <alignment vertical="center"/>
    </xf>
    <xf numFmtId="9" fontId="0" fillId="0" borderId="0" xfId="1" applyFont="1" applyAlignment="1">
      <alignment vertical="center"/>
    </xf>
    <xf numFmtId="0" fontId="9" fillId="3" borderId="1" xfId="0" applyFont="1" applyFill="1" applyBorder="1" applyAlignment="1">
      <alignment vertical="center"/>
    </xf>
    <xf numFmtId="3" fontId="9" fillId="2" borderId="1" xfId="0" applyNumberFormat="1" applyFont="1" applyFill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6" fillId="0" borderId="6" xfId="0" applyFont="1" applyBorder="1" applyAlignment="1">
      <alignment horizontal="right" vertical="center"/>
    </xf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64" fontId="2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2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3" fontId="0" fillId="6" borderId="0" xfId="0" applyNumberFormat="1" applyFill="1" applyAlignment="1">
      <alignment vertical="center"/>
    </xf>
    <xf numFmtId="0" fontId="2" fillId="7" borderId="0" xfId="0" applyFont="1" applyFill="1"/>
    <xf numFmtId="0" fontId="0" fillId="7" borderId="0" xfId="0" applyFill="1"/>
  </cellXfs>
  <cellStyles count="278">
    <cellStyle name="Comma 2" xfId="277" xr:uid="{B35B96D4-8456-41FA-93B7-E9F8EE046EF2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Normal" xfId="0" builtinId="0"/>
    <cellStyle name="Normal 2" xfId="276" xr:uid="{00000000-0005-0000-0000-000013010000}"/>
    <cellStyle name="Percent" xfId="1" builtinId="5"/>
  </cellStyles>
  <dxfs count="4">
    <dxf>
      <numFmt numFmtId="13" formatCode="0%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Chart 1 - </a:t>
            </a:r>
            <a:r>
              <a:rPr lang="en-US" sz="1400" b="1" i="0" baseline="0">
                <a:effectLst/>
              </a:rPr>
              <a:t>SY 21-22 School Chronic Absence Levels by Concentration of Poverty*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 sz="500" b="1" i="0" baseline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900" b="0" i="0" baseline="0">
                <a:effectLst/>
              </a:rPr>
              <a:t>*Defined as percent of students eligible for free- or reduced-price meals</a:t>
            </a:r>
            <a:endParaRPr lang="en-US" sz="9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Percent'!$A$41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Percent'!$B$41:$E$41</c:f>
              <c:numCache>
                <c:formatCode>0%</c:formatCode>
                <c:ptCount val="4"/>
                <c:pt idx="0">
                  <c:v>0.69</c:v>
                </c:pt>
                <c:pt idx="1">
                  <c:v>0.5</c:v>
                </c:pt>
                <c:pt idx="2">
                  <c:v>0.3</c:v>
                </c:pt>
                <c:pt idx="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9-48C5-855D-094ED66831DF}"/>
            </c:ext>
          </c:extLst>
        </c:ser>
        <c:ser>
          <c:idx val="1"/>
          <c:order val="1"/>
          <c:tx>
            <c:strRef>
              <c:f>'School Demographics Percent'!$A$42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Percent'!$B$42:$E$42</c:f>
              <c:numCache>
                <c:formatCode>0%</c:formatCode>
                <c:ptCount val="4"/>
                <c:pt idx="0">
                  <c:v>0.18</c:v>
                </c:pt>
                <c:pt idx="1">
                  <c:v>0.24</c:v>
                </c:pt>
                <c:pt idx="2">
                  <c:v>0.27</c:v>
                </c:pt>
                <c:pt idx="3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9-48C5-855D-094ED66831DF}"/>
            </c:ext>
          </c:extLst>
        </c:ser>
        <c:ser>
          <c:idx val="2"/>
          <c:order val="2"/>
          <c:tx>
            <c:strRef>
              <c:f>'School Demographics Percent'!$A$43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Percent'!$B$43:$E$43</c:f>
              <c:numCache>
                <c:formatCode>0%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E9-48C5-855D-094ED66831DF}"/>
            </c:ext>
          </c:extLst>
        </c:ser>
        <c:ser>
          <c:idx val="3"/>
          <c:order val="3"/>
          <c:tx>
            <c:strRef>
              <c:f>'School Demographics Percent'!$A$44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Percent'!$B$44:$E$44</c:f>
              <c:numCache>
                <c:formatCode>0%</c:formatCode>
                <c:ptCount val="4"/>
                <c:pt idx="0">
                  <c:v>0.02</c:v>
                </c:pt>
                <c:pt idx="1">
                  <c:v>0.04</c:v>
                </c:pt>
                <c:pt idx="2">
                  <c:v>0.09</c:v>
                </c:pt>
                <c:pt idx="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E9-48C5-855D-094ED66831DF}"/>
            </c:ext>
          </c:extLst>
        </c:ser>
        <c:ser>
          <c:idx val="4"/>
          <c:order val="4"/>
          <c:tx>
            <c:strRef>
              <c:f>'School Demographics Percent'!$A$45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Percent'!$B$45:$E$45</c:f>
              <c:numCache>
                <c:formatCode>0%</c:formatCode>
                <c:ptCount val="4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E9-48C5-855D-094ED668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4"/>
        <c:axId val="-2114572232"/>
        <c:axId val="-2112646232"/>
      </c:barChart>
      <c:catAx>
        <c:axId val="-2114572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12646232"/>
        <c:crosses val="autoZero"/>
        <c:auto val="1"/>
        <c:lblAlgn val="ctr"/>
        <c:lblOffset val="100"/>
        <c:noMultiLvlLbl val="0"/>
      </c:catAx>
      <c:valAx>
        <c:axId val="-211264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of Schools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145722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Chart 4a - SY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</a:rPr>
              <a:t>17-18</a:t>
            </a:r>
            <a:r>
              <a:rPr lang="en-US" sz="1400" baseline="0"/>
              <a:t> School</a:t>
            </a:r>
            <a:r>
              <a:rPr lang="en-US" sz="1400"/>
              <a:t> Chronic Absence Levels </a:t>
            </a:r>
          </a:p>
          <a:p>
            <a:pPr>
              <a:defRPr sz="1400"/>
            </a:pPr>
            <a:r>
              <a:rPr lang="en-US" sz="1400"/>
              <a:t>by Non-White Student Composition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Numbers'!$A$64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Numbers'!$B$57:$E$57</c:f>
              <c:numCache>
                <c:formatCode>General</c:formatCode>
                <c:ptCount val="4"/>
                <c:pt idx="0">
                  <c:v>6500</c:v>
                </c:pt>
                <c:pt idx="1">
                  <c:v>2159</c:v>
                </c:pt>
                <c:pt idx="2">
                  <c:v>1937</c:v>
                </c:pt>
                <c:pt idx="3">
                  <c:v>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1-415D-9FED-A83FCC4B0CA6}"/>
            </c:ext>
          </c:extLst>
        </c:ser>
        <c:ser>
          <c:idx val="1"/>
          <c:order val="1"/>
          <c:tx>
            <c:strRef>
              <c:f>'School Demographics Numbers'!$A$65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Numbers'!$B$58:$E$58</c:f>
              <c:numCache>
                <c:formatCode>General</c:formatCode>
                <c:ptCount val="4"/>
                <c:pt idx="0">
                  <c:v>4344</c:v>
                </c:pt>
                <c:pt idx="1">
                  <c:v>2226</c:v>
                </c:pt>
                <c:pt idx="2">
                  <c:v>2485</c:v>
                </c:pt>
                <c:pt idx="3">
                  <c:v>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1-415D-9FED-A83FCC4B0CA6}"/>
            </c:ext>
          </c:extLst>
        </c:ser>
        <c:ser>
          <c:idx val="2"/>
          <c:order val="2"/>
          <c:tx>
            <c:strRef>
              <c:f>'School Demographics Numbers'!$A$66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Numbers'!$B$59:$E$59</c:f>
              <c:numCache>
                <c:formatCode>General</c:formatCode>
                <c:ptCount val="4"/>
                <c:pt idx="0">
                  <c:v>8731</c:v>
                </c:pt>
                <c:pt idx="1">
                  <c:v>5435</c:v>
                </c:pt>
                <c:pt idx="2">
                  <c:v>7016</c:v>
                </c:pt>
                <c:pt idx="3">
                  <c:v>10469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1-415D-9FED-A83FCC4B0CA6}"/>
            </c:ext>
          </c:extLst>
        </c:ser>
        <c:ser>
          <c:idx val="3"/>
          <c:order val="3"/>
          <c:tx>
            <c:strRef>
              <c:f>'School Demographics Numbers'!$A$67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Numbers'!$B$60:$E$60</c:f>
              <c:numCache>
                <c:formatCode>General</c:formatCode>
                <c:ptCount val="4"/>
                <c:pt idx="0">
                  <c:v>4705</c:v>
                </c:pt>
                <c:pt idx="1">
                  <c:v>3568</c:v>
                </c:pt>
                <c:pt idx="2">
                  <c:v>5359</c:v>
                </c:pt>
                <c:pt idx="3">
                  <c:v>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71-415D-9FED-A83FCC4B0CA6}"/>
            </c:ext>
          </c:extLst>
        </c:ser>
        <c:ser>
          <c:idx val="4"/>
          <c:order val="4"/>
          <c:tx>
            <c:strRef>
              <c:f>'School Demographics Numbers'!$A$68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Numbers'!$B$61:$E$61</c:f>
              <c:numCache>
                <c:formatCode>General</c:formatCode>
                <c:ptCount val="4"/>
                <c:pt idx="0">
                  <c:v>2080</c:v>
                </c:pt>
                <c:pt idx="1">
                  <c:v>1628</c:v>
                </c:pt>
                <c:pt idx="2">
                  <c:v>2914</c:v>
                </c:pt>
                <c:pt idx="3">
                  <c:v>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71-415D-9FED-A83FCC4B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88029368"/>
        <c:axId val="-2117870152"/>
      </c:barChart>
      <c:catAx>
        <c:axId val="2088029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/>
            </a:pPr>
            <a:endParaRPr lang="en-US"/>
          </a:p>
        </c:txPr>
        <c:crossAx val="-2117870152"/>
        <c:crosses val="autoZero"/>
        <c:auto val="1"/>
        <c:lblAlgn val="ctr"/>
        <c:lblOffset val="100"/>
        <c:noMultiLvlLbl val="0"/>
      </c:catAx>
      <c:valAx>
        <c:axId val="-211787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Percent</a:t>
                </a:r>
                <a:r>
                  <a:rPr lang="en-CA" baseline="0"/>
                  <a:t> of Schools</a:t>
                </a: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0880293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2021-22 Chronically</a:t>
            </a:r>
            <a:r>
              <a:rPr lang="en-CA" baseline="0"/>
              <a:t> Absent Students by Demographic Background</a:t>
            </a:r>
            <a:endParaRPr lang="en-CA"/>
          </a:p>
        </c:rich>
      </c:tx>
      <c:layout>
        <c:manualLayout>
          <c:xMode val="edge"/>
          <c:yMode val="edge"/>
          <c:x val="0.1536124640630711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6-4A1A-A697-200E4E4A85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36-4A1A-A697-200E4E4A85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36-4A1A-A697-200E4E4A85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6-4A1A-A697-200E4E4A859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B36-4A1A-A697-200E4E4A859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B36-4A1A-A697-200E4E4A859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B36-4A1A-A697-200E4E4A8599}"/>
              </c:ext>
            </c:extLst>
          </c:dPt>
          <c:dLbls>
            <c:dLbl>
              <c:idx val="4"/>
              <c:layout>
                <c:manualLayout>
                  <c:x val="1.6495667809403373E-2"/>
                  <c:y val="5.358442801748924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6-4A1A-A697-200E4E4A8599}"/>
                </c:ext>
              </c:extLst>
            </c:dLbl>
            <c:dLbl>
              <c:idx val="5"/>
              <c:layout>
                <c:manualLayout>
                  <c:x val="-2.1526508527713834E-2"/>
                  <c:y val="-8.347227710367293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6-4A1A-A697-200E4E4A8599}"/>
                </c:ext>
              </c:extLst>
            </c:dLbl>
            <c:dLbl>
              <c:idx val="6"/>
              <c:layout>
                <c:manualLayout>
                  <c:x val="-1.087707512094236E-2"/>
                  <c:y val="-3.183434690002794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6-4A1A-A697-200E4E4A8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'[1]National numbers'!$A$4:$A$10</c:f>
              <c:strCache>
                <c:ptCount val="7"/>
                <c:pt idx="0">
                  <c:v>Native</c:v>
                </c:pt>
                <c:pt idx="1">
                  <c:v>Asian</c:v>
                </c:pt>
                <c:pt idx="2">
                  <c:v>Black</c:v>
                </c:pt>
                <c:pt idx="3">
                  <c:v>Hispanic</c:v>
                </c:pt>
                <c:pt idx="4">
                  <c:v>Multi-racial</c:v>
                </c:pt>
                <c:pt idx="5">
                  <c:v>Pacific Islander</c:v>
                </c:pt>
                <c:pt idx="6">
                  <c:v>White</c:v>
                </c:pt>
              </c:strCache>
            </c:strRef>
          </c:cat>
          <c:val>
            <c:numRef>
              <c:f>'[1]National numbers'!$D$4:$D$10</c:f>
              <c:numCache>
                <c:formatCode>General</c:formatCode>
                <c:ptCount val="7"/>
                <c:pt idx="0">
                  <c:v>205275</c:v>
                </c:pt>
                <c:pt idx="1">
                  <c:v>393550</c:v>
                </c:pt>
                <c:pt idx="2">
                  <c:v>2898919</c:v>
                </c:pt>
                <c:pt idx="3">
                  <c:v>5076377</c:v>
                </c:pt>
                <c:pt idx="4">
                  <c:v>723979</c:v>
                </c:pt>
                <c:pt idx="5">
                  <c:v>84530</c:v>
                </c:pt>
                <c:pt idx="6">
                  <c:v>5219980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36-4A1A-A697-200E4E4A8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 i="0" baseline="0">
                <a:effectLst/>
              </a:rPr>
              <a:t>Chart 5 - SY 21-22 School Chronic Absence Levels by Locale</a:t>
            </a:r>
            <a:endParaRPr lang="en-US" sz="1400" b="1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Percent'!$A$89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Percent'!$B$89:$E$89</c:f>
              <c:numCache>
                <c:formatCode>0%</c:formatCode>
                <c:ptCount val="4"/>
                <c:pt idx="0">
                  <c:v>0.6</c:v>
                </c:pt>
                <c:pt idx="1">
                  <c:v>0.36</c:v>
                </c:pt>
                <c:pt idx="2">
                  <c:v>0.44</c:v>
                </c:pt>
                <c:pt idx="3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8-4C2E-9C16-FE4AF904AB4C}"/>
            </c:ext>
          </c:extLst>
        </c:ser>
        <c:ser>
          <c:idx val="1"/>
          <c:order val="1"/>
          <c:tx>
            <c:strRef>
              <c:f>'School Demographics Percent'!$A$90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Percent'!$B$90:$E$90</c:f>
              <c:numCache>
                <c:formatCode>0%</c:formatCode>
                <c:ptCount val="4"/>
                <c:pt idx="0">
                  <c:v>0.18</c:v>
                </c:pt>
                <c:pt idx="1">
                  <c:v>0.23</c:v>
                </c:pt>
                <c:pt idx="2">
                  <c:v>0.24</c:v>
                </c:pt>
                <c:pt idx="3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8-4C2E-9C16-FE4AF904AB4C}"/>
            </c:ext>
          </c:extLst>
        </c:ser>
        <c:ser>
          <c:idx val="2"/>
          <c:order val="2"/>
          <c:tx>
            <c:strRef>
              <c:f>'School Demographics Percent'!$A$91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Percent'!$B$91:$E$91</c:f>
              <c:numCache>
                <c:formatCode>0%</c:formatCode>
                <c:ptCount val="4"/>
                <c:pt idx="0">
                  <c:v>0.15</c:v>
                </c:pt>
                <c:pt idx="1">
                  <c:v>0.27</c:v>
                </c:pt>
                <c:pt idx="2">
                  <c:v>0.22</c:v>
                </c:pt>
                <c:pt idx="3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F8-4C2E-9C16-FE4AF904AB4C}"/>
            </c:ext>
          </c:extLst>
        </c:ser>
        <c:ser>
          <c:idx val="3"/>
          <c:order val="3"/>
          <c:tx>
            <c:strRef>
              <c:f>'School Demographics Percent'!$A$92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Percent'!$B$92:$E$92</c:f>
              <c:numCache>
                <c:formatCode>0%</c:formatCode>
                <c:ptCount val="4"/>
                <c:pt idx="0">
                  <c:v>0.04</c:v>
                </c:pt>
                <c:pt idx="1">
                  <c:v>0.1</c:v>
                </c:pt>
                <c:pt idx="2">
                  <c:v>0.05</c:v>
                </c:pt>
                <c:pt idx="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F8-4C2E-9C16-FE4AF904AB4C}"/>
            </c:ext>
          </c:extLst>
        </c:ser>
        <c:ser>
          <c:idx val="4"/>
          <c:order val="4"/>
          <c:tx>
            <c:strRef>
              <c:f>'School Demographics Percent'!$A$93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Percent'!$B$93:$E$93</c:f>
              <c:numCache>
                <c:formatCode>0%</c:formatCode>
                <c:ptCount val="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F8-4C2E-9C16-FE4AF904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5"/>
        <c:axId val="2086737800"/>
        <c:axId val="2101549176"/>
      </c:barChart>
      <c:catAx>
        <c:axId val="2086737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01549176"/>
        <c:crosses val="autoZero"/>
        <c:auto val="1"/>
        <c:lblAlgn val="ctr"/>
        <c:lblOffset val="100"/>
        <c:noMultiLvlLbl val="0"/>
      </c:catAx>
      <c:valAx>
        <c:axId val="210154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of Schools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0867378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Chart 3 - SY 21-22</a:t>
            </a:r>
            <a:r>
              <a:rPr lang="en-US" sz="1400" baseline="0"/>
              <a:t> School</a:t>
            </a:r>
            <a:r>
              <a:rPr lang="en-US" sz="1400"/>
              <a:t> Chronic Absence Levels </a:t>
            </a:r>
          </a:p>
          <a:p>
            <a:pPr>
              <a:defRPr sz="1400"/>
            </a:pPr>
            <a:r>
              <a:rPr lang="en-US" sz="1400"/>
              <a:t>by Non-White Student Composition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Percent'!$A$62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Percent'!$B$55:$E$55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Percent'!$B$62:$E$62</c:f>
              <c:numCache>
                <c:formatCode>0%</c:formatCode>
                <c:ptCount val="4"/>
                <c:pt idx="0">
                  <c:v>0.67</c:v>
                </c:pt>
                <c:pt idx="1">
                  <c:v>0.42</c:v>
                </c:pt>
                <c:pt idx="2">
                  <c:v>0.31</c:v>
                </c:pt>
                <c:pt idx="3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F-4176-90EC-33F4295ECEE0}"/>
            </c:ext>
          </c:extLst>
        </c:ser>
        <c:ser>
          <c:idx val="1"/>
          <c:order val="1"/>
          <c:tx>
            <c:strRef>
              <c:f>'School Demographics Percent'!$A$63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Percent'!$B$55:$E$55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Percent'!$B$63:$E$63</c:f>
              <c:numCache>
                <c:formatCode>0%</c:formatCode>
                <c:ptCount val="4"/>
                <c:pt idx="0">
                  <c:v>0.18</c:v>
                </c:pt>
                <c:pt idx="1">
                  <c:v>0.24</c:v>
                </c:pt>
                <c:pt idx="2">
                  <c:v>0.23</c:v>
                </c:pt>
                <c:pt idx="3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F-4176-90EC-33F4295ECEE0}"/>
            </c:ext>
          </c:extLst>
        </c:ser>
        <c:ser>
          <c:idx val="2"/>
          <c:order val="2"/>
          <c:tx>
            <c:strRef>
              <c:f>'School Demographics Percent'!$A$64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Percent'!$B$55:$E$55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Percent'!$B$64:$E$64</c:f>
              <c:numCache>
                <c:formatCode>0%</c:formatCode>
                <c:ptCount val="4"/>
                <c:pt idx="0">
                  <c:v>0.11</c:v>
                </c:pt>
                <c:pt idx="1">
                  <c:v>0.24</c:v>
                </c:pt>
                <c:pt idx="2">
                  <c:v>0.3</c:v>
                </c:pt>
                <c:pt idx="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9F-4176-90EC-33F4295ECEE0}"/>
            </c:ext>
          </c:extLst>
        </c:ser>
        <c:ser>
          <c:idx val="3"/>
          <c:order val="3"/>
          <c:tx>
            <c:strRef>
              <c:f>'School Demographics Percent'!$A$65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Percent'!$B$55:$E$55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Percent'!$B$65:$E$65</c:f>
              <c:numCache>
                <c:formatCode>0%</c:formatCode>
                <c:ptCount val="4"/>
                <c:pt idx="0">
                  <c:v>0.03</c:v>
                </c:pt>
                <c:pt idx="1">
                  <c:v>7.0000000000000007E-2</c:v>
                </c:pt>
                <c:pt idx="2">
                  <c:v>0.11</c:v>
                </c:pt>
                <c:pt idx="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9F-4176-90EC-33F4295ECEE0}"/>
            </c:ext>
          </c:extLst>
        </c:ser>
        <c:ser>
          <c:idx val="4"/>
          <c:order val="4"/>
          <c:tx>
            <c:strRef>
              <c:f>'School Demographics Percent'!$A$66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Percent'!$B$55:$E$55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Percent'!$B$66:$E$66</c:f>
              <c:numCache>
                <c:formatCode>0%</c:formatCode>
                <c:ptCount val="4"/>
                <c:pt idx="0">
                  <c:v>0.01</c:v>
                </c:pt>
                <c:pt idx="1">
                  <c:v>0.03</c:v>
                </c:pt>
                <c:pt idx="2">
                  <c:v>0.04</c:v>
                </c:pt>
                <c:pt idx="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9F-4176-90EC-33F4295E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88029368"/>
        <c:axId val="-2117870152"/>
      </c:barChart>
      <c:catAx>
        <c:axId val="2088029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/>
            </a:pPr>
            <a:endParaRPr lang="en-US"/>
          </a:p>
        </c:txPr>
        <c:crossAx val="-2117870152"/>
        <c:crosses val="autoZero"/>
        <c:auto val="1"/>
        <c:lblAlgn val="ctr"/>
        <c:lblOffset val="100"/>
        <c:noMultiLvlLbl val="0"/>
      </c:catAx>
      <c:valAx>
        <c:axId val="-211787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Percent</a:t>
                </a:r>
                <a:r>
                  <a:rPr lang="en-CA" baseline="0"/>
                  <a:t> of Schools</a:t>
                </a:r>
                <a:endParaRPr lang="en-CA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0880293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Chart 0 - Distribution of Chronic Absence Levels Across Schools</a:t>
            </a:r>
            <a:endParaRPr lang="en-CA" sz="14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Numbers'!$B$15</c:f>
              <c:strCache>
                <c:ptCount val="1"/>
                <c:pt idx="0">
                  <c:v># Schools SY 17-18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D0-4F61-90EE-C9D6EF105442}"/>
              </c:ext>
            </c:extLst>
          </c:dPt>
          <c:dPt>
            <c:idx val="1"/>
            <c:invertIfNegative val="0"/>
            <c:bubble3D val="0"/>
            <c:spPr>
              <a:solidFill>
                <a:srgbClr val="FF66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D0-4F61-90EE-C9D6EF10544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D0-4F61-90EE-C9D6EF10544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D0-4F61-90EE-C9D6EF10544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D0-4F61-90EE-C9D6EF1054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'School Demographics Numbers'!$A$16:$A$20</c:f>
              <c:strCache>
                <c:ptCount val="5"/>
                <c:pt idx="0">
                  <c:v>Extreme Chronic Absence (30%+)</c:v>
                </c:pt>
                <c:pt idx="1">
                  <c:v>High Chronic Absence (20-29.9%)</c:v>
                </c:pt>
                <c:pt idx="2">
                  <c:v>Significant Chronic Absence (10-19.9%)</c:v>
                </c:pt>
                <c:pt idx="3">
                  <c:v>Modest Chronic Absence (5-9.9%)</c:v>
                </c:pt>
                <c:pt idx="4">
                  <c:v>Low Chronic Absence (0-4.9%)</c:v>
                </c:pt>
              </c:strCache>
            </c:strRef>
          </c:cat>
          <c:val>
            <c:numRef>
              <c:f>'School Demographics Numbers'!$B$16:$B$20</c:f>
              <c:numCache>
                <c:formatCode>#,##0</c:formatCode>
                <c:ptCount val="5"/>
                <c:pt idx="0">
                  <c:v>12493</c:v>
                </c:pt>
                <c:pt idx="1">
                  <c:v>12419</c:v>
                </c:pt>
                <c:pt idx="2">
                  <c:v>31651</c:v>
                </c:pt>
                <c:pt idx="3">
                  <c:v>22426</c:v>
                </c:pt>
                <c:pt idx="4">
                  <c:v>12134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0-4F61-90EE-C9D6EF105442}"/>
            </c:ext>
          </c:extLst>
        </c:ser>
        <c:ser>
          <c:idx val="1"/>
          <c:order val="1"/>
          <c:tx>
            <c:strRef>
              <c:f>'School Demographics Numbers'!$C$15</c:f>
              <c:strCache>
                <c:ptCount val="1"/>
                <c:pt idx="0">
                  <c:v># Schools SY 21-22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prstClr val="white"/>
              </a:bgClr>
            </a:patt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pattFill prst="ltUpDiag">
                <a:fgClr>
                  <a:srgbClr val="FF0000"/>
                </a:fgClr>
                <a:bgClr>
                  <a:prstClr val="white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63D0-4F61-90EE-C9D6EF105442}"/>
              </c:ext>
            </c:extLst>
          </c:dPt>
          <c:dPt>
            <c:idx val="1"/>
            <c:invertIfNegative val="0"/>
            <c:bubble3D val="0"/>
            <c:spPr>
              <a:pattFill prst="ltUpDiag">
                <a:fgClr>
                  <a:srgbClr val="FF6600"/>
                </a:fgClr>
                <a:bgClr>
                  <a:prstClr val="white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3D0-4F61-90EE-C9D6EF105442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accent4"/>
                </a:fgClr>
                <a:bgClr>
                  <a:prstClr val="white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63D0-4F61-90EE-C9D6EF105442}"/>
              </c:ext>
            </c:extLst>
          </c:dPt>
          <c:dPt>
            <c:idx val="3"/>
            <c:invertIfNegative val="0"/>
            <c:bubble3D val="0"/>
            <c:spPr>
              <a:pattFill prst="ltUpDiag">
                <a:fgClr>
                  <a:srgbClr val="FFFF00"/>
                </a:fgClr>
                <a:bgClr>
                  <a:prstClr val="white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63D0-4F61-90EE-C9D6EF105442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accent6">
                    <a:lumMod val="75000"/>
                  </a:schemeClr>
                </a:fgClr>
                <a:bgClr>
                  <a:prstClr val="white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4-63D0-4F61-90EE-C9D6EF1054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'School Demographics Numbers'!$A$16:$A$20</c:f>
              <c:strCache>
                <c:ptCount val="5"/>
                <c:pt idx="0">
                  <c:v>Extreme Chronic Absence (30%+)</c:v>
                </c:pt>
                <c:pt idx="1">
                  <c:v>High Chronic Absence (20-29.9%)</c:v>
                </c:pt>
                <c:pt idx="2">
                  <c:v>Significant Chronic Absence (10-19.9%)</c:v>
                </c:pt>
                <c:pt idx="3">
                  <c:v>Modest Chronic Absence (5-9.9%)</c:v>
                </c:pt>
                <c:pt idx="4">
                  <c:v>Low Chronic Absence (0-4.9%)</c:v>
                </c:pt>
              </c:strCache>
            </c:strRef>
          </c:cat>
          <c:val>
            <c:numRef>
              <c:f>'School Demographics Numbers'!$C$16:$C$20</c:f>
              <c:numCache>
                <c:formatCode>#,##0</c:formatCode>
                <c:ptCount val="5"/>
                <c:pt idx="0">
                  <c:v>39890</c:v>
                </c:pt>
                <c:pt idx="1">
                  <c:v>20489</c:v>
                </c:pt>
                <c:pt idx="2">
                  <c:v>21380</c:v>
                </c:pt>
                <c:pt idx="3">
                  <c:v>7111</c:v>
                </c:pt>
                <c:pt idx="4">
                  <c:v>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3D0-4F61-90EE-C9D6EF1054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138766632"/>
        <c:axId val="2131278200"/>
      </c:barChart>
      <c:catAx>
        <c:axId val="213876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1278200"/>
        <c:crosses val="autoZero"/>
        <c:auto val="1"/>
        <c:lblAlgn val="ctr"/>
        <c:lblOffset val="100"/>
        <c:noMultiLvlLbl val="0"/>
      </c:catAx>
      <c:valAx>
        <c:axId val="213127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Schools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3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876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Chart 1a - </a:t>
            </a:r>
            <a:r>
              <a:rPr lang="en-US" sz="1400" b="1" i="0" baseline="0">
                <a:effectLst/>
              </a:rPr>
              <a:t>SY 21-22 School Chronic Absence Levels by Concentration of Poverty*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 sz="500" b="1" i="0" baseline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900" b="0" i="0" baseline="0">
                <a:effectLst/>
              </a:rPr>
              <a:t>*Defined as percent of students eligible for free- or reduced-price meals</a:t>
            </a:r>
            <a:endParaRPr lang="en-US" sz="9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Numbers'!$A$43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Numbers'!$B$43:$E$43</c:f>
              <c:numCache>
                <c:formatCode>General</c:formatCode>
                <c:ptCount val="4"/>
                <c:pt idx="0">
                  <c:v>14403</c:v>
                </c:pt>
                <c:pt idx="1">
                  <c:v>9619</c:v>
                </c:pt>
                <c:pt idx="2">
                  <c:v>6728</c:v>
                </c:pt>
                <c:pt idx="3">
                  <c:v>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5-46DE-9F02-513DE92F9D5E}"/>
            </c:ext>
          </c:extLst>
        </c:ser>
        <c:ser>
          <c:idx val="1"/>
          <c:order val="1"/>
          <c:tx>
            <c:strRef>
              <c:f>'School Demographics Numbers'!$A$44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Numbers'!$B$44:$E$44</c:f>
              <c:numCache>
                <c:formatCode>General</c:formatCode>
                <c:ptCount val="4"/>
                <c:pt idx="0">
                  <c:v>3757</c:v>
                </c:pt>
                <c:pt idx="1">
                  <c:v>4583</c:v>
                </c:pt>
                <c:pt idx="2">
                  <c:v>6022</c:v>
                </c:pt>
                <c:pt idx="3">
                  <c:v>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5-46DE-9F02-513DE92F9D5E}"/>
            </c:ext>
          </c:extLst>
        </c:ser>
        <c:ser>
          <c:idx val="2"/>
          <c:order val="2"/>
          <c:tx>
            <c:strRef>
              <c:f>'School Demographics Numbers'!$A$45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Numbers'!$B$45:$E$45</c:f>
              <c:numCache>
                <c:formatCode>General</c:formatCode>
                <c:ptCount val="4"/>
                <c:pt idx="0">
                  <c:v>2104</c:v>
                </c:pt>
                <c:pt idx="1">
                  <c:v>3876</c:v>
                </c:pt>
                <c:pt idx="2">
                  <c:v>6601</c:v>
                </c:pt>
                <c:pt idx="3">
                  <c:v>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5-46DE-9F02-513DE92F9D5E}"/>
            </c:ext>
          </c:extLst>
        </c:ser>
        <c:ser>
          <c:idx val="3"/>
          <c:order val="3"/>
          <c:tx>
            <c:strRef>
              <c:f>'School Demographics Numbers'!$A$46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Numbers'!$B$46:$E$46</c:f>
              <c:numCache>
                <c:formatCode>General</c:formatCode>
                <c:ptCount val="4"/>
                <c:pt idx="0">
                  <c:v>438</c:v>
                </c:pt>
                <c:pt idx="1">
                  <c:v>795</c:v>
                </c:pt>
                <c:pt idx="2">
                  <c:v>1974</c:v>
                </c:pt>
                <c:pt idx="3">
                  <c:v>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B5-46DE-9F02-513DE92F9D5E}"/>
            </c:ext>
          </c:extLst>
        </c:ser>
        <c:ser>
          <c:idx val="4"/>
          <c:order val="4"/>
          <c:tx>
            <c:strRef>
              <c:f>'School Demographics Numbers'!$A$47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Numbers'!$B$47:$E$47</c:f>
              <c:numCache>
                <c:formatCode>General</c:formatCode>
                <c:ptCount val="4"/>
                <c:pt idx="0">
                  <c:v>270</c:v>
                </c:pt>
                <c:pt idx="1">
                  <c:v>368</c:v>
                </c:pt>
                <c:pt idx="2">
                  <c:v>887</c:v>
                </c:pt>
                <c:pt idx="3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B5-46DE-9F02-513DE92F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4"/>
        <c:axId val="-2114572232"/>
        <c:axId val="-2112646232"/>
      </c:barChart>
      <c:catAx>
        <c:axId val="-2114572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12646232"/>
        <c:crosses val="autoZero"/>
        <c:auto val="1"/>
        <c:lblAlgn val="ctr"/>
        <c:lblOffset val="100"/>
        <c:noMultiLvlLbl val="0"/>
      </c:catAx>
      <c:valAx>
        <c:axId val="-211264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of Schools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145722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 i="0" baseline="0">
                <a:effectLst/>
              </a:rPr>
              <a:t>Chart 5a - SY 21-22 School Chronic Absence Levels by Locale</a:t>
            </a:r>
            <a:endParaRPr lang="en-US" sz="1400" b="1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Numbers'!$A$90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Numbers'!$B$90:$E$90</c:f>
              <c:numCache>
                <c:formatCode>General</c:formatCode>
                <c:ptCount val="4"/>
                <c:pt idx="0">
                  <c:v>15206</c:v>
                </c:pt>
                <c:pt idx="1">
                  <c:v>10618</c:v>
                </c:pt>
                <c:pt idx="2">
                  <c:v>5178</c:v>
                </c:pt>
                <c:pt idx="3">
                  <c:v>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5-43D1-A0A3-961AABBAB382}"/>
            </c:ext>
          </c:extLst>
        </c:ser>
        <c:ser>
          <c:idx val="1"/>
          <c:order val="1"/>
          <c:tx>
            <c:strRef>
              <c:f>'School Demographics Numbers'!$A$91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Numbers'!$B$91:$E$91</c:f>
              <c:numCache>
                <c:formatCode>General</c:formatCode>
                <c:ptCount val="4"/>
                <c:pt idx="0">
                  <c:v>4625</c:v>
                </c:pt>
                <c:pt idx="1">
                  <c:v>6683</c:v>
                </c:pt>
                <c:pt idx="2">
                  <c:v>2824</c:v>
                </c:pt>
                <c:pt idx="3">
                  <c:v>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5-43D1-A0A3-961AABBAB382}"/>
            </c:ext>
          </c:extLst>
        </c:ser>
        <c:ser>
          <c:idx val="2"/>
          <c:order val="2"/>
          <c:tx>
            <c:strRef>
              <c:f>'School Demographics Numbers'!$A$92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Numbers'!$B$92:$E$92</c:f>
              <c:numCache>
                <c:formatCode>General</c:formatCode>
                <c:ptCount val="4"/>
                <c:pt idx="0">
                  <c:v>3745</c:v>
                </c:pt>
                <c:pt idx="1">
                  <c:v>7859</c:v>
                </c:pt>
                <c:pt idx="2">
                  <c:v>2595</c:v>
                </c:pt>
                <c:pt idx="3">
                  <c:v>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5-43D1-A0A3-961AABBAB382}"/>
            </c:ext>
          </c:extLst>
        </c:ser>
        <c:ser>
          <c:idx val="3"/>
          <c:order val="3"/>
          <c:tx>
            <c:strRef>
              <c:f>'School Demographics Numbers'!$A$93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Numbers'!$B$93:$E$93</c:f>
              <c:numCache>
                <c:formatCode>General</c:formatCode>
                <c:ptCount val="4"/>
                <c:pt idx="0">
                  <c:v>1123</c:v>
                </c:pt>
                <c:pt idx="1">
                  <c:v>2959</c:v>
                </c:pt>
                <c:pt idx="2">
                  <c:v>637</c:v>
                </c:pt>
                <c:pt idx="3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E5-43D1-A0A3-961AABBAB382}"/>
            </c:ext>
          </c:extLst>
        </c:ser>
        <c:ser>
          <c:idx val="4"/>
          <c:order val="4"/>
          <c:tx>
            <c:strRef>
              <c:f>'School Demographics Numbers'!$A$94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Numbers'!$B$94:$E$94</c:f>
              <c:numCache>
                <c:formatCode>General</c:formatCode>
                <c:ptCount val="4"/>
                <c:pt idx="0">
                  <c:v>2593</c:v>
                </c:pt>
                <c:pt idx="1">
                  <c:v>1121</c:v>
                </c:pt>
                <c:pt idx="2">
                  <c:v>416</c:v>
                </c:pt>
                <c:pt idx="3">
                  <c:v>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E5-43D1-A0A3-961AABBAB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5"/>
        <c:axId val="2086737800"/>
        <c:axId val="2101549176"/>
      </c:barChart>
      <c:catAx>
        <c:axId val="2086737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01549176"/>
        <c:crosses val="autoZero"/>
        <c:auto val="1"/>
        <c:lblAlgn val="ctr"/>
        <c:lblOffset val="100"/>
        <c:noMultiLvlLbl val="0"/>
      </c:catAx>
      <c:valAx>
        <c:axId val="210154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of Schools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0867378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Chart 3 a - SY 21-22</a:t>
            </a:r>
            <a:r>
              <a:rPr lang="en-US" sz="1400" baseline="0"/>
              <a:t> School</a:t>
            </a:r>
            <a:r>
              <a:rPr lang="en-US" sz="1400"/>
              <a:t> Chronic Absence Levels </a:t>
            </a:r>
          </a:p>
          <a:p>
            <a:pPr>
              <a:defRPr sz="1400"/>
            </a:pPr>
            <a:r>
              <a:rPr lang="en-US" sz="1400"/>
              <a:t>by Non-White Student Composition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Numbers'!$A$64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Numbers'!$B$64:$E$64</c:f>
              <c:numCache>
                <c:formatCode>General</c:formatCode>
                <c:ptCount val="4"/>
                <c:pt idx="0">
                  <c:v>19124</c:v>
                </c:pt>
                <c:pt idx="1">
                  <c:v>6894</c:v>
                </c:pt>
                <c:pt idx="2">
                  <c:v>6141</c:v>
                </c:pt>
                <c:pt idx="3">
                  <c:v>7731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B-4DF8-BBB7-650B19A040DF}"/>
            </c:ext>
          </c:extLst>
        </c:ser>
        <c:ser>
          <c:idx val="1"/>
          <c:order val="1"/>
          <c:tx>
            <c:strRef>
              <c:f>'School Demographics Numbers'!$A$65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Numbers'!$B$65:$E$65</c:f>
              <c:numCache>
                <c:formatCode>General</c:formatCode>
                <c:ptCount val="4"/>
                <c:pt idx="0">
                  <c:v>5100</c:v>
                </c:pt>
                <c:pt idx="1">
                  <c:v>3954</c:v>
                </c:pt>
                <c:pt idx="2">
                  <c:v>4664</c:v>
                </c:pt>
                <c:pt idx="3">
                  <c:v>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B-4DF8-BBB7-650B19A040DF}"/>
            </c:ext>
          </c:extLst>
        </c:ser>
        <c:ser>
          <c:idx val="2"/>
          <c:order val="2"/>
          <c:tx>
            <c:strRef>
              <c:f>'School Demographics Numbers'!$A$66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Numbers'!$B$66:$E$66</c:f>
              <c:numCache>
                <c:formatCode>General</c:formatCode>
                <c:ptCount val="4"/>
                <c:pt idx="0">
                  <c:v>3095</c:v>
                </c:pt>
                <c:pt idx="1">
                  <c:v>3906</c:v>
                </c:pt>
                <c:pt idx="2">
                  <c:v>6030</c:v>
                </c:pt>
                <c:pt idx="3">
                  <c:v>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0B-4DF8-BBB7-650B19A040DF}"/>
            </c:ext>
          </c:extLst>
        </c:ser>
        <c:ser>
          <c:idx val="3"/>
          <c:order val="3"/>
          <c:tx>
            <c:strRef>
              <c:f>'School Demographics Numbers'!$A$67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Numbers'!$B$67:$E$67</c:f>
              <c:numCache>
                <c:formatCode>General</c:formatCode>
                <c:ptCount val="4"/>
                <c:pt idx="0">
                  <c:v>782</c:v>
                </c:pt>
                <c:pt idx="1">
                  <c:v>1084</c:v>
                </c:pt>
                <c:pt idx="2">
                  <c:v>2188</c:v>
                </c:pt>
                <c:pt idx="3">
                  <c:v>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0B-4DF8-BBB7-650B19A040DF}"/>
            </c:ext>
          </c:extLst>
        </c:ser>
        <c:ser>
          <c:idx val="4"/>
          <c:order val="4"/>
          <c:tx>
            <c:strRef>
              <c:f>'School Demographics Numbers'!$A$68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'School Demographics Numbers'!$B$56:$E$56</c:f>
              <c:strCache>
                <c:ptCount val="4"/>
                <c:pt idx="0">
                  <c:v>&gt;=75%</c:v>
                </c:pt>
                <c:pt idx="1">
                  <c:v>50-74%</c:v>
                </c:pt>
                <c:pt idx="2">
                  <c:v>25-49%</c:v>
                </c:pt>
                <c:pt idx="3">
                  <c:v>0-24%</c:v>
                </c:pt>
              </c:strCache>
            </c:strRef>
          </c:cat>
          <c:val>
            <c:numRef>
              <c:f>'School Demographics Numbers'!$B$68:$E$68</c:f>
              <c:numCache>
                <c:formatCode>General</c:formatCode>
                <c:ptCount val="4"/>
                <c:pt idx="0">
                  <c:v>409</c:v>
                </c:pt>
                <c:pt idx="1">
                  <c:v>493</c:v>
                </c:pt>
                <c:pt idx="2">
                  <c:v>891</c:v>
                </c:pt>
                <c:pt idx="3">
                  <c:v>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0B-4DF8-BBB7-650B19A0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88029368"/>
        <c:axId val="-2117870152"/>
      </c:barChart>
      <c:catAx>
        <c:axId val="2088029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/>
            </a:pPr>
            <a:endParaRPr lang="en-US"/>
          </a:p>
        </c:txPr>
        <c:crossAx val="-2117870152"/>
        <c:crosses val="autoZero"/>
        <c:auto val="1"/>
        <c:lblAlgn val="ctr"/>
        <c:lblOffset val="100"/>
        <c:noMultiLvlLbl val="0"/>
      </c:catAx>
      <c:valAx>
        <c:axId val="-211787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Percent</a:t>
                </a:r>
                <a:r>
                  <a:rPr lang="en-CA" baseline="0"/>
                  <a:t> of Schools</a:t>
                </a: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0880293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Chart 2 a - </a:t>
            </a:r>
            <a:r>
              <a:rPr lang="en-US" sz="1400" b="1" i="0" baseline="0">
                <a:effectLst/>
              </a:rPr>
              <a:t>SY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</a:rPr>
              <a:t>17-18</a:t>
            </a:r>
            <a:r>
              <a:rPr lang="en-US" sz="1400" b="1" i="0" baseline="0">
                <a:effectLst/>
              </a:rPr>
              <a:t> School Chronic Absence Levels by Concentration of Poverty*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 sz="500" b="1" i="0" baseline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900" b="0" i="0" baseline="0">
                <a:effectLst/>
              </a:rPr>
              <a:t>*Defined as percent of students eligible for free- or reduced-price meals</a:t>
            </a:r>
            <a:endParaRPr lang="en-US" sz="9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Numbers'!$G$38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Numbers'!$B$36:$E$36</c:f>
              <c:numCache>
                <c:formatCode>General</c:formatCode>
                <c:ptCount val="4"/>
                <c:pt idx="0">
                  <c:v>5816</c:v>
                </c:pt>
                <c:pt idx="1">
                  <c:v>3226</c:v>
                </c:pt>
                <c:pt idx="2">
                  <c:v>1479</c:v>
                </c:pt>
                <c:pt idx="3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7-4287-836F-241D5252E98F}"/>
            </c:ext>
          </c:extLst>
        </c:ser>
        <c:ser>
          <c:idx val="1"/>
          <c:order val="1"/>
          <c:tx>
            <c:strRef>
              <c:f>'School Demographics Numbers'!$A$44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Numbers'!$B$37:$E$37</c:f>
              <c:numCache>
                <c:formatCode>General</c:formatCode>
                <c:ptCount val="4"/>
                <c:pt idx="0">
                  <c:v>4466</c:v>
                </c:pt>
                <c:pt idx="1">
                  <c:v>4059</c:v>
                </c:pt>
                <c:pt idx="2">
                  <c:v>2533</c:v>
                </c:pt>
                <c:pt idx="3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7-4287-836F-241D5252E98F}"/>
            </c:ext>
          </c:extLst>
        </c:ser>
        <c:ser>
          <c:idx val="2"/>
          <c:order val="2"/>
          <c:tx>
            <c:strRef>
              <c:f>'School Demographics Numbers'!$A$45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Numbers'!$B$38:$E$38</c:f>
              <c:numCache>
                <c:formatCode>General</c:formatCode>
                <c:ptCount val="4"/>
                <c:pt idx="0">
                  <c:v>8374</c:v>
                </c:pt>
                <c:pt idx="1">
                  <c:v>9569</c:v>
                </c:pt>
                <c:pt idx="2">
                  <c:v>8783</c:v>
                </c:pt>
                <c:pt idx="3">
                  <c:v>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37-4287-836F-241D5252E98F}"/>
            </c:ext>
          </c:extLst>
        </c:ser>
        <c:ser>
          <c:idx val="3"/>
          <c:order val="3"/>
          <c:tx>
            <c:strRef>
              <c:f>'School Demographics Numbers'!$A$46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Numbers'!$B$39:$E$39</c:f>
              <c:numCache>
                <c:formatCode>General</c:formatCode>
                <c:ptCount val="4"/>
                <c:pt idx="0">
                  <c:v>3569</c:v>
                </c:pt>
                <c:pt idx="1">
                  <c:v>4833</c:v>
                </c:pt>
                <c:pt idx="2">
                  <c:v>7415</c:v>
                </c:pt>
                <c:pt idx="3">
                  <c:v>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37-4287-836F-241D5252E98F}"/>
            </c:ext>
          </c:extLst>
        </c:ser>
        <c:ser>
          <c:idx val="4"/>
          <c:order val="4"/>
          <c:tx>
            <c:strRef>
              <c:f>'School Demographics Numbers'!$A$47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&gt;=75%</c:v>
              </c:pt>
              <c:pt idx="1">
                <c:v>50-74%</c:v>
              </c:pt>
              <c:pt idx="2">
                <c:v>25-49%</c:v>
              </c:pt>
              <c:pt idx="3">
                <c:v>0-24%</c:v>
              </c:pt>
            </c:strLit>
          </c:cat>
          <c:val>
            <c:numRef>
              <c:f>'School Demographics Numbers'!$B$40:$E$40</c:f>
              <c:numCache>
                <c:formatCode>General</c:formatCode>
                <c:ptCount val="4"/>
                <c:pt idx="0">
                  <c:v>1245</c:v>
                </c:pt>
                <c:pt idx="1">
                  <c:v>1551</c:v>
                </c:pt>
                <c:pt idx="2">
                  <c:v>3397</c:v>
                </c:pt>
                <c:pt idx="3">
                  <c:v>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37-4287-836F-241D5252E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4"/>
        <c:axId val="-2114572232"/>
        <c:axId val="-2112646232"/>
      </c:barChart>
      <c:catAx>
        <c:axId val="-2114572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12646232"/>
        <c:crosses val="autoZero"/>
        <c:auto val="1"/>
        <c:lblAlgn val="ctr"/>
        <c:lblOffset val="100"/>
        <c:noMultiLvlLbl val="0"/>
      </c:catAx>
      <c:valAx>
        <c:axId val="-211264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of Schools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145722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 i="0" baseline="0">
                <a:effectLst/>
              </a:rPr>
              <a:t>Chart 6a - SY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</a:rPr>
              <a:t>17-18</a:t>
            </a:r>
            <a:r>
              <a:rPr lang="en-US" sz="1400" b="1" i="0" baseline="0">
                <a:effectLst/>
              </a:rPr>
              <a:t> School Chronic Absence Levels by Locale</a:t>
            </a:r>
            <a:endParaRPr lang="en-US" sz="1400" b="1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'School Demographics Numbers'!$A$90</c:f>
              <c:strCache>
                <c:ptCount val="1"/>
                <c:pt idx="0">
                  <c:v>Extreme Chronic Absence (30%+)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Numbers'!$B$83:$E$83</c:f>
              <c:numCache>
                <c:formatCode>General</c:formatCode>
                <c:ptCount val="4"/>
                <c:pt idx="0">
                  <c:v>5713</c:v>
                </c:pt>
                <c:pt idx="1">
                  <c:v>2826</c:v>
                </c:pt>
                <c:pt idx="2">
                  <c:v>1513</c:v>
                </c:pt>
                <c:pt idx="3">
                  <c:v>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2-40DD-AF71-80D07603A9EB}"/>
            </c:ext>
          </c:extLst>
        </c:ser>
        <c:ser>
          <c:idx val="1"/>
          <c:order val="1"/>
          <c:tx>
            <c:strRef>
              <c:f>'School Demographics Numbers'!$A$91</c:f>
              <c:strCache>
                <c:ptCount val="1"/>
                <c:pt idx="0">
                  <c:v>High Chronic Absence (20-29.9%)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Numbers'!$B$84:$E$84</c:f>
              <c:numCache>
                <c:formatCode>General</c:formatCode>
                <c:ptCount val="4"/>
                <c:pt idx="0">
                  <c:v>3950</c:v>
                </c:pt>
                <c:pt idx="1">
                  <c:v>3050</c:v>
                </c:pt>
                <c:pt idx="2">
                  <c:v>1967</c:v>
                </c:pt>
                <c:pt idx="3">
                  <c:v>3452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2-40DD-AF71-80D07603A9EB}"/>
            </c:ext>
          </c:extLst>
        </c:ser>
        <c:ser>
          <c:idx val="2"/>
          <c:order val="2"/>
          <c:tx>
            <c:strRef>
              <c:f>'School Demographics Numbers'!$A$92</c:f>
              <c:strCache>
                <c:ptCount val="1"/>
                <c:pt idx="0">
                  <c:v>Significant Chronic Absence (10-19.9%)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Numbers'!$B$85:$E$85</c:f>
              <c:numCache>
                <c:formatCode>General</c:formatCode>
                <c:ptCount val="4"/>
                <c:pt idx="0">
                  <c:v>7868</c:v>
                </c:pt>
                <c:pt idx="1">
                  <c:v>9546</c:v>
                </c:pt>
                <c:pt idx="2">
                  <c:v>4681</c:v>
                </c:pt>
                <c:pt idx="3">
                  <c:v>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22-40DD-AF71-80D07603A9EB}"/>
            </c:ext>
          </c:extLst>
        </c:ser>
        <c:ser>
          <c:idx val="3"/>
          <c:order val="3"/>
          <c:tx>
            <c:strRef>
              <c:f>'School Demographics Numbers'!$A$93</c:f>
              <c:strCache>
                <c:ptCount val="1"/>
                <c:pt idx="0">
                  <c:v>Modest Chronic Absence (5-9.9%)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Numbers'!$B$86:$E$86</c:f>
              <c:numCache>
                <c:formatCode>General</c:formatCode>
                <c:ptCount val="4"/>
                <c:pt idx="0">
                  <c:v>4768</c:v>
                </c:pt>
                <c:pt idx="1">
                  <c:v>8723</c:v>
                </c:pt>
                <c:pt idx="2">
                  <c:v>2557</c:v>
                </c:pt>
                <c:pt idx="3">
                  <c:v>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22-40DD-AF71-80D07603A9EB}"/>
            </c:ext>
          </c:extLst>
        </c:ser>
        <c:ser>
          <c:idx val="4"/>
          <c:order val="4"/>
          <c:tx>
            <c:strRef>
              <c:f>'School Demographics Numbers'!$A$94</c:f>
              <c:strCache>
                <c:ptCount val="1"/>
                <c:pt idx="0">
                  <c:v>Low Chronic Absence (0-4.9%)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City</c:v>
              </c:pt>
              <c:pt idx="1">
                <c:v>Suburb</c:v>
              </c:pt>
              <c:pt idx="2">
                <c:v>Town</c:v>
              </c:pt>
              <c:pt idx="3">
                <c:v>Rural</c:v>
              </c:pt>
            </c:strLit>
          </c:cat>
          <c:val>
            <c:numRef>
              <c:f>'School Demographics Numbers'!$B$87:$E$87</c:f>
              <c:numCache>
                <c:formatCode>General</c:formatCode>
                <c:ptCount val="4"/>
                <c:pt idx="0">
                  <c:v>2593</c:v>
                </c:pt>
                <c:pt idx="1">
                  <c:v>5137</c:v>
                </c:pt>
                <c:pt idx="2">
                  <c:v>1045</c:v>
                </c:pt>
                <c:pt idx="3">
                  <c:v>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22-40DD-AF71-80D07603A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5"/>
        <c:axId val="2086737800"/>
        <c:axId val="2101549176"/>
      </c:barChart>
      <c:catAx>
        <c:axId val="2086737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01549176"/>
        <c:crosses val="autoZero"/>
        <c:auto val="1"/>
        <c:lblAlgn val="ctr"/>
        <c:lblOffset val="100"/>
        <c:noMultiLvlLbl val="0"/>
      </c:catAx>
      <c:valAx>
        <c:axId val="210154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of Schools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0867378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464334</xdr:colOff>
      <xdr:row>29</xdr:row>
      <xdr:rowOff>100764</xdr:rowOff>
    </xdr:from>
    <xdr:to>
      <xdr:col>14</xdr:col>
      <xdr:colOff>442109</xdr:colOff>
      <xdr:row>51</xdr:row>
      <xdr:rowOff>54197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9ACC74-6ADD-4C0E-A28E-30AC7B0F1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363624</xdr:colOff>
      <xdr:row>78</xdr:row>
      <xdr:rowOff>22224</xdr:rowOff>
    </xdr:from>
    <xdr:to>
      <xdr:col>14</xdr:col>
      <xdr:colOff>328531</xdr:colOff>
      <xdr:row>100</xdr:row>
      <xdr:rowOff>182033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C228EC-8510-4510-B823-1035B205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404895</xdr:colOff>
      <xdr:row>54</xdr:row>
      <xdr:rowOff>22859</xdr:rowOff>
    </xdr:from>
    <xdr:to>
      <xdr:col>14</xdr:col>
      <xdr:colOff>390089</xdr:colOff>
      <xdr:row>75</xdr:row>
      <xdr:rowOff>108372</xdr:rowOff>
    </xdr:to>
    <xdr:graphicFrame macro="">
      <xdr:nvGraphicFramePr>
        <xdr:cNvPr id="7" name="Chart 6" title="Chronic Absence Levels for California Schools Vary by Grades Served  ">
          <a:extLst>
            <a:ext uri="{FF2B5EF4-FFF2-40B4-BE49-F238E27FC236}">
              <a16:creationId xmlns:a16="http://schemas.microsoft.com/office/drawing/2014/main" id="{9AA7BE52-1086-4F25-91D3-7BD35FDA7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398176</xdr:colOff>
      <xdr:row>54</xdr:row>
      <xdr:rowOff>29411</xdr:rowOff>
    </xdr:from>
    <xdr:to>
      <xdr:col>28</xdr:col>
      <xdr:colOff>465966</xdr:colOff>
      <xdr:row>75</xdr:row>
      <xdr:rowOff>157664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4BB0197-1637-B038-56FD-3641D422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80281" y="10657306"/>
          <a:ext cx="7671080" cy="4389436"/>
        </a:xfrm>
        <a:prstGeom prst="rect">
          <a:avLst/>
        </a:prstGeom>
      </xdr:spPr>
    </xdr:pic>
    <xdr:clientData/>
  </xdr:twoCellAnchor>
  <xdr:twoCellAnchor editAs="oneCell">
    <xdr:from>
      <xdr:col>15</xdr:col>
      <xdr:colOff>420424</xdr:colOff>
      <xdr:row>78</xdr:row>
      <xdr:rowOff>63500</xdr:rowOff>
    </xdr:from>
    <xdr:to>
      <xdr:col>28</xdr:col>
      <xdr:colOff>535392</xdr:colOff>
      <xdr:row>101</xdr:row>
      <xdr:rowOff>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F1F0261-674A-C485-BF0E-38C7BFEB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02529" y="15504026"/>
          <a:ext cx="7718258" cy="4565316"/>
        </a:xfrm>
        <a:prstGeom prst="rect">
          <a:avLst/>
        </a:prstGeom>
      </xdr:spPr>
    </xdr:pic>
    <xdr:clientData/>
  </xdr:twoCellAnchor>
  <xdr:twoCellAnchor editAs="oneCell">
    <xdr:from>
      <xdr:col>3</xdr:col>
      <xdr:colOff>1723224</xdr:colOff>
      <xdr:row>7</xdr:row>
      <xdr:rowOff>50800</xdr:rowOff>
    </xdr:from>
    <xdr:to>
      <xdr:col>10</xdr:col>
      <xdr:colOff>774723</xdr:colOff>
      <xdr:row>25</xdr:row>
      <xdr:rowOff>78048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505A045-D0EF-4AF6-32A9-B7890137F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0924" y="1435100"/>
          <a:ext cx="8385999" cy="3532448"/>
        </a:xfrm>
        <a:prstGeom prst="rect">
          <a:avLst/>
        </a:prstGeom>
      </xdr:spPr>
    </xdr:pic>
    <xdr:clientData/>
  </xdr:twoCellAnchor>
  <xdr:twoCellAnchor editAs="oneCell">
    <xdr:from>
      <xdr:col>15</xdr:col>
      <xdr:colOff>459868</xdr:colOff>
      <xdr:row>29</xdr:row>
      <xdr:rowOff>81011</xdr:rowOff>
    </xdr:from>
    <xdr:to>
      <xdr:col>28</xdr:col>
      <xdr:colOff>447168</xdr:colOff>
      <xdr:row>51</xdr:row>
      <xdr:rowOff>60830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6A539-1A86-CE00-E2C0-30F65923E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41973" y="5712458"/>
          <a:ext cx="7590590" cy="4424819"/>
        </a:xfrm>
        <a:prstGeom prst="rect">
          <a:avLst/>
        </a:prstGeom>
      </xdr:spPr>
    </xdr:pic>
    <xdr:clientData/>
  </xdr:twoCellAnchor>
  <xdr:twoCellAnchor editAs="oneCell">
    <xdr:from>
      <xdr:col>0</xdr:col>
      <xdr:colOff>65241</xdr:colOff>
      <xdr:row>0</xdr:row>
      <xdr:rowOff>65240</xdr:rowOff>
    </xdr:from>
    <xdr:to>
      <xdr:col>2</xdr:col>
      <xdr:colOff>639351</xdr:colOff>
      <xdr:row>0</xdr:row>
      <xdr:rowOff>1021835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104C2E-24E9-86F6-ED4A-4F631E1C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241" y="65240"/>
          <a:ext cx="4853836" cy="9565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185343</xdr:colOff>
      <xdr:row>8</xdr:row>
      <xdr:rowOff>8462</xdr:rowOff>
    </xdr:from>
    <xdr:to>
      <xdr:col>10</xdr:col>
      <xdr:colOff>740721</xdr:colOff>
      <xdr:row>24</xdr:row>
      <xdr:rowOff>88896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F34C7A-20AA-4EDF-B1E3-5C542921E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927100</xdr:colOff>
      <xdr:row>30</xdr:row>
      <xdr:rowOff>39159</xdr:rowOff>
    </xdr:from>
    <xdr:to>
      <xdr:col>17</xdr:col>
      <xdr:colOff>278341</xdr:colOff>
      <xdr:row>52</xdr:row>
      <xdr:rowOff>183093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183D59-F088-45DF-9945-B6ADB5AB2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97368</xdr:colOff>
      <xdr:row>78</xdr:row>
      <xdr:rowOff>102659</xdr:rowOff>
    </xdr:from>
    <xdr:to>
      <xdr:col>17</xdr:col>
      <xdr:colOff>446618</xdr:colOff>
      <xdr:row>101</xdr:row>
      <xdr:rowOff>30693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1A1143-B4B1-4942-BE98-5B3D54F2A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1035050</xdr:colOff>
      <xdr:row>55</xdr:row>
      <xdr:rowOff>22859</xdr:rowOff>
    </xdr:from>
    <xdr:to>
      <xdr:col>17</xdr:col>
      <xdr:colOff>373380</xdr:colOff>
      <xdr:row>77</xdr:row>
      <xdr:rowOff>108372</xdr:rowOff>
    </xdr:to>
    <xdr:graphicFrame macro="">
      <xdr:nvGraphicFramePr>
        <xdr:cNvPr id="8" name="Chart 7" title="Chronic Absence Levels for California Schools Vary by Grades Served  ">
          <a:extLst>
            <a:ext uri="{FF2B5EF4-FFF2-40B4-BE49-F238E27FC236}">
              <a16:creationId xmlns:a16="http://schemas.microsoft.com/office/drawing/2014/main" id="{BFCEFE3A-469C-4533-BB61-F287113F7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30</xdr:row>
      <xdr:rowOff>0</xdr:rowOff>
    </xdr:from>
    <xdr:to>
      <xdr:col>31</xdr:col>
      <xdr:colOff>26035</xdr:colOff>
      <xdr:row>52</xdr:row>
      <xdr:rowOff>139700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2529B28-DE0D-49C6-8454-3C4E0237E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78</xdr:row>
      <xdr:rowOff>123825</xdr:rowOff>
    </xdr:from>
    <xdr:to>
      <xdr:col>31</xdr:col>
      <xdr:colOff>3810</xdr:colOff>
      <xdr:row>101</xdr:row>
      <xdr:rowOff>47625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8BBEB41-CE52-49BE-B133-BDE8824DF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55</xdr:row>
      <xdr:rowOff>0</xdr:rowOff>
    </xdr:from>
    <xdr:to>
      <xdr:col>31</xdr:col>
      <xdr:colOff>29210</xdr:colOff>
      <xdr:row>77</xdr:row>
      <xdr:rowOff>85513</xdr:rowOff>
    </xdr:to>
    <xdr:graphicFrame macro="">
      <xdr:nvGraphicFramePr>
        <xdr:cNvPr id="18" name="Chart 17" title="Chronic Absence Levels for California Schools Vary by Grades Served  ">
          <a:extLst>
            <a:ext uri="{FF2B5EF4-FFF2-40B4-BE49-F238E27FC236}">
              <a16:creationId xmlns:a16="http://schemas.microsoft.com/office/drawing/2014/main" id="{5CB11660-9BB8-4A31-BCB0-A9B068505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49480</xdr:colOff>
      <xdr:row>0</xdr:row>
      <xdr:rowOff>61850</xdr:rowOff>
    </xdr:from>
    <xdr:to>
      <xdr:col>2</xdr:col>
      <xdr:colOff>623251</xdr:colOff>
      <xdr:row>0</xdr:row>
      <xdr:rowOff>1018445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4F5793-F4DD-47E0-B878-0896D758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480" y="61850"/>
          <a:ext cx="4853836" cy="9565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</xdr:colOff>
      <xdr:row>2</xdr:row>
      <xdr:rowOff>0</xdr:rowOff>
    </xdr:from>
    <xdr:to>
      <xdr:col>16</xdr:col>
      <xdr:colOff>17145</xdr:colOff>
      <xdr:row>17</xdr:row>
      <xdr:rowOff>3810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61543A-6D46-4A79-A21E-A7F7A073D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47626</xdr:colOff>
      <xdr:row>0</xdr:row>
      <xdr:rowOff>28576</xdr:rowOff>
    </xdr:from>
    <xdr:to>
      <xdr:col>3</xdr:col>
      <xdr:colOff>38100</xdr:colOff>
      <xdr:row>0</xdr:row>
      <xdr:rowOff>744830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51DA8C-23B5-48D9-87E9-1B28D988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28576"/>
          <a:ext cx="3629024" cy="7162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4</xdr:col>
      <xdr:colOff>85724</xdr:colOff>
      <xdr:row>1</xdr:row>
      <xdr:rowOff>78079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91AE8-D58D-4686-BF70-FA6C45278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3629024" cy="7162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c1932265729b6e/Attendance%20Works/Johns%20Hopkins/2018%20to%202022%20comparison%20with%20ELL.xlsx" TargetMode="External"/><Relationship Id="rId1" Type="http://schemas.openxmlformats.org/officeDocument/2006/relationships/externalLinkPath" Target="https://d.docs.live.net/83c1932265729b6e/Attendance%20Works/Johns%20Hopkins/2018%20to%202022%20comparison%20with%20E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tional percents"/>
      <sheetName val="National numbers"/>
      <sheetName val="State percents"/>
      <sheetName val="State numbers"/>
    </sheetNames>
    <sheetDataSet>
      <sheetData sheetId="0"/>
      <sheetData sheetId="1">
        <row r="4">
          <cell r="A4" t="str">
            <v>Native</v>
          </cell>
          <cell r="D4">
            <v>205275</v>
          </cell>
        </row>
        <row r="5">
          <cell r="A5" t="str">
            <v>Asian</v>
          </cell>
          <cell r="D5">
            <v>393550</v>
          </cell>
        </row>
        <row r="6">
          <cell r="A6" t="str">
            <v>Black</v>
          </cell>
          <cell r="D6">
            <v>2898919</v>
          </cell>
        </row>
        <row r="7">
          <cell r="A7" t="str">
            <v>Hispanic</v>
          </cell>
          <cell r="D7">
            <v>5076377</v>
          </cell>
        </row>
        <row r="8">
          <cell r="A8" t="str">
            <v>Multi-racial</v>
          </cell>
          <cell r="D8">
            <v>723979</v>
          </cell>
        </row>
        <row r="9">
          <cell r="A9" t="str">
            <v>Pacific Islander</v>
          </cell>
          <cell r="D9">
            <v>84530</v>
          </cell>
        </row>
        <row r="10">
          <cell r="A10" t="str">
            <v>White</v>
          </cell>
          <cell r="D10">
            <v>5219980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FBF278-7581-48D1-AAD1-EEEF39BA5631}" name="Table13" displayName="Table13" ref="A5:C11" totalsRowShown="0" headerRowDxfId="3">
  <autoFilter ref="A5:C11" xr:uid="{BCFBF278-7581-48D1-AAD1-EEEF39BA5631}"/>
  <tableColumns count="3">
    <tableColumn id="1" xr3:uid="{B950A4D9-05B4-49F1-8556-8C3403AD6951}" name="Percent of Schools in a District with Extreme Chronic Absence Levels" dataDxfId="2"/>
    <tableColumn id="2" xr3:uid="{F025E5A0-9253-4E9F-BA60-DD410A105967}" name="Number of Districts *" dataDxfId="1"/>
    <tableColumn id="3" xr3:uid="{50202810-FFF3-4FAD-BF84-7DB3331FC950}" name="Percent of Districts*" dataDxfId="0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DE4F-D4C9-47F4-A38F-FDEA3A88CD92}">
  <dimension ref="A1:AH93"/>
  <sheetViews>
    <sheetView tabSelected="1" zoomScale="70" zoomScaleNormal="70" zoomScalePageLayoutView="75" workbookViewId="0">
      <selection activeCell="A2" sqref="A2"/>
    </sheetView>
  </sheetViews>
  <sheetFormatPr defaultColWidth="8.7109375" defaultRowHeight="15" x14ac:dyDescent="0.25"/>
  <cols>
    <col min="1" max="1" width="42.42578125" style="18" customWidth="1"/>
    <col min="2" max="3" width="21.7109375" style="18" customWidth="1"/>
    <col min="4" max="4" width="29.42578125" style="18" customWidth="1"/>
    <col min="5" max="5" width="20.28515625" style="18" customWidth="1"/>
    <col min="6" max="6" width="19.7109375" style="18" customWidth="1"/>
    <col min="7" max="7" width="17" style="18" customWidth="1"/>
    <col min="8" max="8" width="15.140625" style="18" customWidth="1"/>
    <col min="9" max="9" width="20" style="18" customWidth="1"/>
    <col min="10" max="11" width="18" style="18" bestFit="1" customWidth="1"/>
    <col min="12" max="16384" width="8.7109375" style="18"/>
  </cols>
  <sheetData>
    <row r="1" spans="1:5" ht="84.75" customHeight="1" x14ac:dyDescent="0.25"/>
    <row r="2" spans="1:5" ht="26.25" x14ac:dyDescent="0.25">
      <c r="A2" s="17" t="s">
        <v>14</v>
      </c>
    </row>
    <row r="6" spans="1:5" s="6" customFormat="1" ht="23.25" x14ac:dyDescent="0.25">
      <c r="A6" s="2" t="s">
        <v>27</v>
      </c>
      <c r="B6" s="3"/>
      <c r="C6" s="3"/>
      <c r="D6" s="4"/>
      <c r="E6" s="5"/>
    </row>
    <row r="14" spans="1:5" ht="15.75" x14ac:dyDescent="0.25">
      <c r="A14" s="19" t="s">
        <v>16</v>
      </c>
      <c r="B14" s="20" t="s">
        <v>18</v>
      </c>
      <c r="C14" s="20" t="s">
        <v>23</v>
      </c>
    </row>
    <row r="15" spans="1:5" ht="15.75" x14ac:dyDescent="0.25">
      <c r="A15" s="21" t="s">
        <v>1</v>
      </c>
      <c r="B15" s="22">
        <v>0.13710040275232377</v>
      </c>
      <c r="C15" s="22">
        <v>0.43</v>
      </c>
    </row>
    <row r="16" spans="1:5" ht="15.75" x14ac:dyDescent="0.25">
      <c r="A16" s="21" t="s">
        <v>10</v>
      </c>
      <c r="B16" s="22">
        <v>0.13628831359810367</v>
      </c>
      <c r="C16" s="22">
        <v>0.22</v>
      </c>
    </row>
    <row r="17" spans="1:33" ht="15.75" x14ac:dyDescent="0.25">
      <c r="A17" s="21" t="s">
        <v>11</v>
      </c>
      <c r="B17" s="22">
        <v>0.34734370027325701</v>
      </c>
      <c r="C17" s="22">
        <v>0.23</v>
      </c>
    </row>
    <row r="18" spans="1:33" ht="15.75" x14ac:dyDescent="0.25">
      <c r="A18" s="21" t="s">
        <v>12</v>
      </c>
      <c r="B18" s="22">
        <v>0.24610691043973532</v>
      </c>
      <c r="C18" s="22">
        <v>0.08</v>
      </c>
    </row>
    <row r="19" spans="1:33" ht="15.75" x14ac:dyDescent="0.25">
      <c r="A19" s="21" t="s">
        <v>13</v>
      </c>
      <c r="B19" s="22">
        <v>0.13316067293658024</v>
      </c>
      <c r="C19" s="22">
        <v>0.04</v>
      </c>
    </row>
    <row r="21" spans="1:33" x14ac:dyDescent="0.25">
      <c r="A21" s="23"/>
      <c r="B21" s="24"/>
      <c r="C21" s="24"/>
      <c r="D21" s="25"/>
      <c r="E21" s="23"/>
    </row>
    <row r="23" spans="1:33" x14ac:dyDescent="0.25">
      <c r="A23" s="26"/>
      <c r="B23" s="27"/>
      <c r="C23" s="27"/>
      <c r="D23" s="27"/>
      <c r="E23" s="27"/>
      <c r="F23" s="28"/>
    </row>
    <row r="24" spans="1:33" x14ac:dyDescent="0.25">
      <c r="A24" s="26"/>
      <c r="B24" s="27"/>
      <c r="C24" s="27"/>
      <c r="D24" s="27"/>
      <c r="E24" s="27"/>
      <c r="F24" s="28"/>
    </row>
    <row r="28" spans="1:33" s="6" customFormat="1" ht="23.25" x14ac:dyDescent="0.25">
      <c r="A28" s="2" t="s">
        <v>29</v>
      </c>
    </row>
    <row r="31" spans="1:33" x14ac:dyDescent="0.25">
      <c r="AG31" s="23"/>
    </row>
    <row r="32" spans="1:33" x14ac:dyDescent="0.25">
      <c r="A32" s="28"/>
      <c r="B32" s="28"/>
      <c r="C32" s="28"/>
      <c r="D32" s="28"/>
      <c r="E32" s="28"/>
    </row>
    <row r="33" spans="1:6" x14ac:dyDescent="0.25">
      <c r="A33" s="28"/>
      <c r="B33" s="28"/>
      <c r="C33" s="28"/>
      <c r="D33" s="28"/>
      <c r="E33" s="28"/>
    </row>
    <row r="34" spans="1:6" ht="30" x14ac:dyDescent="0.25">
      <c r="A34" s="29" t="s">
        <v>19</v>
      </c>
      <c r="B34" s="30" t="s">
        <v>9</v>
      </c>
      <c r="C34" s="31" t="s">
        <v>8</v>
      </c>
      <c r="D34" s="32" t="s">
        <v>7</v>
      </c>
      <c r="E34" s="30" t="s">
        <v>6</v>
      </c>
    </row>
    <row r="35" spans="1:6" x14ac:dyDescent="0.25">
      <c r="A35" s="33" t="s">
        <v>1</v>
      </c>
      <c r="B35" s="34">
        <v>0.24780570941627611</v>
      </c>
      <c r="C35" s="34">
        <v>0.13882433944401412</v>
      </c>
      <c r="D35" s="34">
        <v>6.2650908628796548E-2</v>
      </c>
      <c r="E35" s="34">
        <v>3.3104309806371017E-2</v>
      </c>
    </row>
    <row r="36" spans="1:6" x14ac:dyDescent="0.25">
      <c r="A36" s="33" t="s">
        <v>10</v>
      </c>
      <c r="B36" s="34">
        <v>0.19028547081380487</v>
      </c>
      <c r="C36" s="34">
        <v>0.17467079783113865</v>
      </c>
      <c r="D36" s="34">
        <v>0.10729868259414581</v>
      </c>
      <c r="E36" s="34">
        <v>3.699076965785273E-2</v>
      </c>
    </row>
    <row r="37" spans="1:6" x14ac:dyDescent="0.25">
      <c r="A37" s="33" t="s">
        <v>11</v>
      </c>
      <c r="B37" s="34">
        <v>0.3567959096719216</v>
      </c>
      <c r="C37" s="34">
        <v>0.41178242533780879</v>
      </c>
      <c r="D37" s="34">
        <v>0.37205066293895878</v>
      </c>
      <c r="E37" s="34">
        <v>0.2069539870914012</v>
      </c>
    </row>
    <row r="38" spans="1:6" x14ac:dyDescent="0.25">
      <c r="A38" s="33" t="s">
        <v>12</v>
      </c>
      <c r="B38" s="34">
        <v>0.15206646783127398</v>
      </c>
      <c r="C38" s="34">
        <v>0.20797831138652206</v>
      </c>
      <c r="D38" s="34">
        <v>0.3141017494810861</v>
      </c>
      <c r="E38" s="34">
        <v>0.36178777153168157</v>
      </c>
    </row>
    <row r="39" spans="1:6" x14ac:dyDescent="0.25">
      <c r="A39" s="33" t="s">
        <v>13</v>
      </c>
      <c r="B39" s="34">
        <v>5.3046442266723476E-2</v>
      </c>
      <c r="C39" s="34">
        <v>6.6744126000516393E-2</v>
      </c>
      <c r="D39" s="34">
        <v>0.14389799635701275</v>
      </c>
      <c r="E39" s="34">
        <v>0.36116316191269343</v>
      </c>
    </row>
    <row r="40" spans="1:6" ht="30" x14ac:dyDescent="0.25">
      <c r="A40" s="29" t="s">
        <v>24</v>
      </c>
      <c r="B40" s="35" t="s">
        <v>9</v>
      </c>
      <c r="C40" s="32" t="s">
        <v>8</v>
      </c>
      <c r="D40" s="35" t="s">
        <v>7</v>
      </c>
      <c r="E40" s="35" t="s">
        <v>6</v>
      </c>
    </row>
    <row r="41" spans="1:6" x14ac:dyDescent="0.25">
      <c r="A41" s="33" t="s">
        <v>1</v>
      </c>
      <c r="B41" s="34">
        <v>0.69</v>
      </c>
      <c r="C41" s="34">
        <v>0.5</v>
      </c>
      <c r="D41" s="34">
        <v>0.3</v>
      </c>
      <c r="E41" s="34">
        <v>0.14000000000000001</v>
      </c>
    </row>
    <row r="42" spans="1:6" x14ac:dyDescent="0.25">
      <c r="A42" s="33" t="s">
        <v>10</v>
      </c>
      <c r="B42" s="34">
        <v>0.18</v>
      </c>
      <c r="C42" s="34">
        <v>0.24</v>
      </c>
      <c r="D42" s="34">
        <v>0.27</v>
      </c>
      <c r="E42" s="34">
        <v>0.19</v>
      </c>
    </row>
    <row r="43" spans="1:6" x14ac:dyDescent="0.25">
      <c r="A43" s="33" t="s">
        <v>11</v>
      </c>
      <c r="B43" s="34">
        <v>0.1</v>
      </c>
      <c r="C43" s="34">
        <v>0.2</v>
      </c>
      <c r="D43" s="34">
        <v>0.3</v>
      </c>
      <c r="E43" s="34">
        <v>0.38</v>
      </c>
      <c r="F43" s="28"/>
    </row>
    <row r="44" spans="1:6" x14ac:dyDescent="0.25">
      <c r="A44" s="33" t="s">
        <v>12</v>
      </c>
      <c r="B44" s="34">
        <v>0.02</v>
      </c>
      <c r="C44" s="34">
        <v>0.04</v>
      </c>
      <c r="D44" s="34">
        <v>0.09</v>
      </c>
      <c r="E44" s="34">
        <v>0.2</v>
      </c>
      <c r="F44" s="28"/>
    </row>
    <row r="45" spans="1:6" x14ac:dyDescent="0.25">
      <c r="A45" s="33" t="s">
        <v>13</v>
      </c>
      <c r="B45" s="34">
        <v>0.01</v>
      </c>
      <c r="C45" s="34">
        <v>0.02</v>
      </c>
      <c r="D45" s="34">
        <v>0.04</v>
      </c>
      <c r="E45" s="34">
        <v>0.09</v>
      </c>
      <c r="F45" s="28"/>
    </row>
    <row r="46" spans="1:6" x14ac:dyDescent="0.25">
      <c r="A46" s="26"/>
      <c r="B46" s="27"/>
      <c r="C46" s="27"/>
      <c r="D46" s="27"/>
      <c r="E46" s="27"/>
      <c r="F46" s="28"/>
    </row>
    <row r="52" spans="1:34" x14ac:dyDescent="0.25">
      <c r="A52" s="28"/>
      <c r="B52" s="28"/>
      <c r="C52" s="28"/>
      <c r="D52" s="28"/>
      <c r="E52" s="28"/>
      <c r="F52" s="28"/>
    </row>
    <row r="55" spans="1:34" ht="30" x14ac:dyDescent="0.25">
      <c r="A55" s="29" t="s">
        <v>21</v>
      </c>
      <c r="B55" s="30" t="s">
        <v>9</v>
      </c>
      <c r="C55" s="31" t="s">
        <v>8</v>
      </c>
      <c r="D55" s="32" t="s">
        <v>7</v>
      </c>
      <c r="E55" s="30" t="s">
        <v>6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</row>
    <row r="56" spans="1:34" x14ac:dyDescent="0.25">
      <c r="A56" s="37" t="s">
        <v>1</v>
      </c>
      <c r="B56" s="38">
        <v>0.24658573596358119</v>
      </c>
      <c r="C56" s="38">
        <v>0.14377996803409696</v>
      </c>
      <c r="D56" s="38">
        <v>9.8270001521992792E-2</v>
      </c>
      <c r="E56" s="38">
        <v>6.3157544280197098E-2</v>
      </c>
      <c r="AH56" s="23"/>
    </row>
    <row r="57" spans="1:34" x14ac:dyDescent="0.25">
      <c r="A57" s="37" t="s">
        <v>10</v>
      </c>
      <c r="B57" s="38">
        <v>0.16479514415781488</v>
      </c>
      <c r="C57" s="38">
        <v>0.14824187533297817</v>
      </c>
      <c r="D57" s="38">
        <v>0.12607173659378013</v>
      </c>
      <c r="E57" s="38">
        <v>0.11199893461179918</v>
      </c>
    </row>
    <row r="58" spans="1:34" x14ac:dyDescent="0.25">
      <c r="A58" s="37" t="s">
        <v>11</v>
      </c>
      <c r="B58" s="38">
        <v>0.33122154779969654</v>
      </c>
      <c r="C58" s="38">
        <v>0.36194725625998936</v>
      </c>
      <c r="D58" s="38">
        <v>0.35594338186799251</v>
      </c>
      <c r="E58" s="38">
        <v>0.34854840857637504</v>
      </c>
    </row>
    <row r="59" spans="1:34" x14ac:dyDescent="0.25">
      <c r="A59" s="37" t="s">
        <v>12</v>
      </c>
      <c r="B59" s="38">
        <v>0.17849013657056145</v>
      </c>
      <c r="C59" s="38">
        <v>0.23761321257325518</v>
      </c>
      <c r="D59" s="38">
        <v>0.27187864644107351</v>
      </c>
      <c r="E59" s="38">
        <v>0.29278199493940604</v>
      </c>
    </row>
    <row r="60" spans="1:34" x14ac:dyDescent="0.25">
      <c r="A60" s="37" t="s">
        <v>13</v>
      </c>
      <c r="B60" s="38">
        <v>7.8907435508345974E-2</v>
      </c>
      <c r="C60" s="38">
        <v>0.10841768779968033</v>
      </c>
      <c r="D60" s="38">
        <v>0.14783623357516107</v>
      </c>
      <c r="E60" s="38">
        <v>0.18351311759222266</v>
      </c>
    </row>
    <row r="61" spans="1:34" ht="30" x14ac:dyDescent="0.25">
      <c r="A61" s="29" t="s">
        <v>26</v>
      </c>
      <c r="B61" s="35" t="s">
        <v>9</v>
      </c>
      <c r="C61" s="32" t="s">
        <v>8</v>
      </c>
      <c r="D61" s="35" t="s">
        <v>7</v>
      </c>
      <c r="E61" s="35" t="s">
        <v>6</v>
      </c>
    </row>
    <row r="62" spans="1:34" x14ac:dyDescent="0.25">
      <c r="A62" s="37" t="s">
        <v>1</v>
      </c>
      <c r="B62" s="38">
        <v>0.67</v>
      </c>
      <c r="C62" s="38">
        <v>0.42</v>
      </c>
      <c r="D62" s="38">
        <v>0.31</v>
      </c>
      <c r="E62" s="38">
        <v>0.28000000000000003</v>
      </c>
    </row>
    <row r="63" spans="1:34" x14ac:dyDescent="0.25">
      <c r="A63" s="37" t="s">
        <v>10</v>
      </c>
      <c r="B63" s="38">
        <v>0.18</v>
      </c>
      <c r="C63" s="38">
        <v>0.24</v>
      </c>
      <c r="D63" s="38">
        <v>0.23</v>
      </c>
      <c r="E63" s="38">
        <v>0.25</v>
      </c>
    </row>
    <row r="64" spans="1:34" x14ac:dyDescent="0.25">
      <c r="A64" s="37" t="s">
        <v>11</v>
      </c>
      <c r="B64" s="38">
        <v>0.11</v>
      </c>
      <c r="C64" s="38">
        <v>0.24</v>
      </c>
      <c r="D64" s="38">
        <v>0.3</v>
      </c>
      <c r="E64" s="38">
        <v>0.3</v>
      </c>
    </row>
    <row r="65" spans="1:34" x14ac:dyDescent="0.25">
      <c r="A65" s="37" t="s">
        <v>12</v>
      </c>
      <c r="B65" s="38">
        <v>0.03</v>
      </c>
      <c r="C65" s="38">
        <v>7.0000000000000007E-2</v>
      </c>
      <c r="D65" s="38">
        <v>0.11</v>
      </c>
      <c r="E65" s="38">
        <v>0.11</v>
      </c>
    </row>
    <row r="66" spans="1:34" x14ac:dyDescent="0.25">
      <c r="A66" s="37" t="s">
        <v>13</v>
      </c>
      <c r="B66" s="38">
        <v>0.01</v>
      </c>
      <c r="C66" s="38">
        <v>0.03</v>
      </c>
      <c r="D66" s="38">
        <v>0.04</v>
      </c>
      <c r="E66" s="38">
        <v>0.06</v>
      </c>
    </row>
    <row r="67" spans="1:34" x14ac:dyDescent="0.25">
      <c r="A67" s="23"/>
      <c r="B67" s="39"/>
      <c r="C67" s="39"/>
      <c r="D67" s="39"/>
      <c r="E67" s="39"/>
      <c r="F67" s="39"/>
      <c r="G67" s="39"/>
      <c r="H67" s="39"/>
      <c r="I67" s="39"/>
    </row>
    <row r="68" spans="1:34" x14ac:dyDescent="0.25">
      <c r="A68" s="23"/>
      <c r="B68" s="39"/>
      <c r="C68" s="39"/>
      <c r="D68" s="39"/>
      <c r="E68" s="39"/>
      <c r="F68" s="39"/>
      <c r="G68" s="39"/>
      <c r="H68" s="39"/>
      <c r="I68" s="39"/>
    </row>
    <row r="78" spans="1:34" x14ac:dyDescent="0.25">
      <c r="AH78" s="23"/>
    </row>
    <row r="79" spans="1:34" x14ac:dyDescent="0.25">
      <c r="A79" s="26"/>
      <c r="B79" s="27"/>
      <c r="C79" s="27"/>
      <c r="D79" s="27"/>
      <c r="E79" s="27"/>
      <c r="F79" s="28"/>
    </row>
    <row r="80" spans="1:34" x14ac:dyDescent="0.25">
      <c r="A80" s="28"/>
      <c r="B80" s="28"/>
      <c r="C80" s="28"/>
      <c r="D80" s="28"/>
      <c r="E80" s="28"/>
    </row>
    <row r="81" spans="1:6" x14ac:dyDescent="0.25">
      <c r="A81" s="28"/>
      <c r="B81" s="28"/>
      <c r="C81" s="28"/>
      <c r="D81" s="28"/>
      <c r="E81" s="28"/>
    </row>
    <row r="82" spans="1:6" ht="30" x14ac:dyDescent="0.25">
      <c r="A82" s="29" t="s">
        <v>20</v>
      </c>
      <c r="B82" s="32" t="s">
        <v>5</v>
      </c>
      <c r="C82" s="32" t="s">
        <v>4</v>
      </c>
      <c r="D82" s="32" t="s">
        <v>3</v>
      </c>
      <c r="E82" s="31" t="s">
        <v>2</v>
      </c>
    </row>
    <row r="83" spans="1:6" x14ac:dyDescent="0.25">
      <c r="A83" s="33" t="s">
        <v>1</v>
      </c>
      <c r="B83" s="34">
        <v>0.22951148963522416</v>
      </c>
      <c r="C83" s="34">
        <v>9.6509801243084489E-2</v>
      </c>
      <c r="D83" s="34">
        <v>0.12862365042931226</v>
      </c>
      <c r="E83" s="40">
        <v>9.6918923211307864E-2</v>
      </c>
    </row>
    <row r="84" spans="1:6" x14ac:dyDescent="0.25">
      <c r="A84" s="33" t="s">
        <v>10</v>
      </c>
      <c r="B84" s="34">
        <v>0.15868552145267556</v>
      </c>
      <c r="C84" s="34">
        <v>0.10415955194317328</v>
      </c>
      <c r="D84" s="34">
        <v>0.16721924679078468</v>
      </c>
      <c r="E84" s="40">
        <v>0.13706027157944889</v>
      </c>
    </row>
    <row r="85" spans="1:6" x14ac:dyDescent="0.25">
      <c r="A85" s="33" t="s">
        <v>11</v>
      </c>
      <c r="B85" s="34">
        <v>0.31608548931383579</v>
      </c>
      <c r="C85" s="34">
        <v>0.32600232224574827</v>
      </c>
      <c r="D85" s="34">
        <v>0.39794270169174528</v>
      </c>
      <c r="E85" s="40">
        <v>0.37941713650440723</v>
      </c>
    </row>
    <row r="86" spans="1:6" x14ac:dyDescent="0.25">
      <c r="A86" s="33" t="s">
        <v>12</v>
      </c>
      <c r="B86" s="34">
        <v>0.19154748513578659</v>
      </c>
      <c r="C86" s="34">
        <v>0.29789631855747556</v>
      </c>
      <c r="D86" s="34">
        <v>0.21737651959534132</v>
      </c>
      <c r="E86" s="40">
        <v>0.25323592472008261</v>
      </c>
    </row>
    <row r="87" spans="1:6" x14ac:dyDescent="0.25">
      <c r="A87" s="33" t="s">
        <v>13</v>
      </c>
      <c r="B87" s="34">
        <v>0.10417001446247791</v>
      </c>
      <c r="C87" s="34">
        <v>0.17543200601051842</v>
      </c>
      <c r="D87" s="34">
        <v>8.8837881492816462E-2</v>
      </c>
      <c r="E87" s="40">
        <v>0.13336774398475343</v>
      </c>
    </row>
    <row r="88" spans="1:6" ht="30" x14ac:dyDescent="0.25">
      <c r="A88" s="29" t="s">
        <v>25</v>
      </c>
      <c r="B88" s="32" t="s">
        <v>5</v>
      </c>
      <c r="C88" s="32" t="s">
        <v>4</v>
      </c>
      <c r="D88" s="32" t="s">
        <v>3</v>
      </c>
      <c r="E88" s="32" t="s">
        <v>2</v>
      </c>
    </row>
    <row r="89" spans="1:6" x14ac:dyDescent="0.25">
      <c r="A89" s="33" t="s">
        <v>1</v>
      </c>
      <c r="B89" s="34">
        <v>0.6</v>
      </c>
      <c r="C89" s="34">
        <v>0.36</v>
      </c>
      <c r="D89" s="34">
        <v>0.44</v>
      </c>
      <c r="E89" s="34">
        <v>0.34</v>
      </c>
    </row>
    <row r="90" spans="1:6" x14ac:dyDescent="0.25">
      <c r="A90" s="33" t="s">
        <v>10</v>
      </c>
      <c r="B90" s="34">
        <v>0.18</v>
      </c>
      <c r="C90" s="34">
        <v>0.23</v>
      </c>
      <c r="D90" s="34">
        <v>0.24</v>
      </c>
      <c r="E90" s="34">
        <v>0.24</v>
      </c>
    </row>
    <row r="91" spans="1:6" x14ac:dyDescent="0.25">
      <c r="A91" s="33" t="s">
        <v>11</v>
      </c>
      <c r="B91" s="34">
        <v>0.15</v>
      </c>
      <c r="C91" s="34">
        <v>0.27</v>
      </c>
      <c r="D91" s="34">
        <v>0.22</v>
      </c>
      <c r="E91" s="34">
        <v>0.28000000000000003</v>
      </c>
      <c r="F91" s="28"/>
    </row>
    <row r="92" spans="1:6" x14ac:dyDescent="0.25">
      <c r="A92" s="33" t="s">
        <v>12</v>
      </c>
      <c r="B92" s="34">
        <v>0.04</v>
      </c>
      <c r="C92" s="34">
        <v>0.1</v>
      </c>
      <c r="D92" s="34">
        <v>0.05</v>
      </c>
      <c r="E92" s="34">
        <v>0.09</v>
      </c>
      <c r="F92" s="28"/>
    </row>
    <row r="93" spans="1:6" x14ac:dyDescent="0.25">
      <c r="A93" s="33" t="s">
        <v>13</v>
      </c>
      <c r="B93" s="34">
        <v>0.03</v>
      </c>
      <c r="C93" s="34">
        <v>0.04</v>
      </c>
      <c r="D93" s="34">
        <v>0.04</v>
      </c>
      <c r="E93" s="34">
        <v>0.04</v>
      </c>
      <c r="F93" s="28"/>
    </row>
  </sheetData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1D3B-DA8A-49AA-AFAF-E7D2F3249393}">
  <dimension ref="A1:R95"/>
  <sheetViews>
    <sheetView zoomScale="70" zoomScaleNormal="70" zoomScalePageLayoutView="75" workbookViewId="0">
      <selection activeCell="A2" sqref="A2"/>
    </sheetView>
  </sheetViews>
  <sheetFormatPr defaultColWidth="8.7109375" defaultRowHeight="15" x14ac:dyDescent="0.25"/>
  <cols>
    <col min="1" max="1" width="42.42578125" style="18" customWidth="1"/>
    <col min="2" max="3" width="21.7109375" style="18" customWidth="1"/>
    <col min="4" max="4" width="29.42578125" style="18" customWidth="1"/>
    <col min="5" max="5" width="20.28515625" style="18" customWidth="1"/>
    <col min="6" max="6" width="19.7109375" style="18" customWidth="1"/>
    <col min="7" max="7" width="17" style="18" customWidth="1"/>
    <col min="8" max="8" width="15.140625" style="18" customWidth="1"/>
    <col min="9" max="9" width="20" style="18" customWidth="1"/>
    <col min="10" max="11" width="18" style="18" bestFit="1" customWidth="1"/>
    <col min="12" max="16384" width="8.7109375" style="18"/>
  </cols>
  <sheetData>
    <row r="1" spans="1:6" ht="83.25" customHeight="1" x14ac:dyDescent="0.25"/>
    <row r="2" spans="1:6" ht="26.25" x14ac:dyDescent="0.25">
      <c r="A2" s="17" t="s">
        <v>14</v>
      </c>
    </row>
    <row r="6" spans="1:6" s="6" customFormat="1" ht="27" customHeight="1" x14ac:dyDescent="0.25">
      <c r="A6" s="2" t="s">
        <v>27</v>
      </c>
      <c r="B6" s="3"/>
      <c r="C6" s="3"/>
      <c r="D6" s="4"/>
      <c r="E6" s="5"/>
    </row>
    <row r="15" spans="1:6" ht="15.75" x14ac:dyDescent="0.25">
      <c r="A15" s="19" t="s">
        <v>15</v>
      </c>
      <c r="B15" s="20" t="s">
        <v>17</v>
      </c>
      <c r="C15" s="20" t="s">
        <v>22</v>
      </c>
      <c r="F15" s="23"/>
    </row>
    <row r="16" spans="1:6" ht="15.75" x14ac:dyDescent="0.25">
      <c r="A16" s="21" t="s">
        <v>1</v>
      </c>
      <c r="B16" s="41">
        <v>12493</v>
      </c>
      <c r="C16" s="41">
        <v>39890</v>
      </c>
      <c r="F16" s="42"/>
    </row>
    <row r="17" spans="1:6" ht="15.75" x14ac:dyDescent="0.25">
      <c r="A17" s="21" t="s">
        <v>10</v>
      </c>
      <c r="B17" s="41">
        <v>12419</v>
      </c>
      <c r="C17" s="41">
        <v>20489</v>
      </c>
      <c r="F17" s="42"/>
    </row>
    <row r="18" spans="1:6" ht="15.75" x14ac:dyDescent="0.25">
      <c r="A18" s="21" t="s">
        <v>11</v>
      </c>
      <c r="B18" s="41">
        <v>31651</v>
      </c>
      <c r="C18" s="41">
        <v>21380</v>
      </c>
      <c r="F18" s="42"/>
    </row>
    <row r="19" spans="1:6" ht="15.75" x14ac:dyDescent="0.25">
      <c r="A19" s="21" t="s">
        <v>12</v>
      </c>
      <c r="B19" s="41">
        <v>22426</v>
      </c>
      <c r="C19" s="41">
        <v>7111</v>
      </c>
      <c r="F19" s="42"/>
    </row>
    <row r="20" spans="1:6" ht="15.75" x14ac:dyDescent="0.25">
      <c r="A20" s="21" t="s">
        <v>13</v>
      </c>
      <c r="B20" s="41">
        <v>12134</v>
      </c>
      <c r="C20" s="41">
        <v>3307</v>
      </c>
      <c r="F20" s="42"/>
    </row>
    <row r="21" spans="1:6" ht="15.75" x14ac:dyDescent="0.25">
      <c r="A21" s="43" t="s">
        <v>0</v>
      </c>
      <c r="B21" s="44">
        <f>SUM(B16:B20)</f>
        <v>91123</v>
      </c>
      <c r="C21" s="44">
        <f>SUM(C16:C20)</f>
        <v>92177</v>
      </c>
    </row>
    <row r="28" spans="1:6" s="6" customFormat="1" ht="25.5" customHeight="1" x14ac:dyDescent="0.25">
      <c r="A28" s="2" t="s">
        <v>29</v>
      </c>
    </row>
    <row r="33" spans="1:6" x14ac:dyDescent="0.25">
      <c r="A33" s="28"/>
      <c r="B33" s="28"/>
      <c r="C33" s="28"/>
      <c r="D33" s="28"/>
      <c r="E33" s="28"/>
    </row>
    <row r="34" spans="1:6" x14ac:dyDescent="0.25">
      <c r="A34" s="28"/>
      <c r="B34" s="28"/>
      <c r="C34" s="28"/>
      <c r="D34" s="28"/>
      <c r="E34" s="28"/>
    </row>
    <row r="35" spans="1:6" ht="30" x14ac:dyDescent="0.25">
      <c r="A35" s="29" t="s">
        <v>19</v>
      </c>
      <c r="B35" s="30" t="s">
        <v>9</v>
      </c>
      <c r="C35" s="31" t="s">
        <v>8</v>
      </c>
      <c r="D35" s="32" t="s">
        <v>7</v>
      </c>
      <c r="E35" s="30" t="s">
        <v>6</v>
      </c>
      <c r="F35" s="31" t="s">
        <v>28</v>
      </c>
    </row>
    <row r="36" spans="1:6" x14ac:dyDescent="0.25">
      <c r="A36" s="33" t="s">
        <v>1</v>
      </c>
      <c r="B36" s="45">
        <v>5816</v>
      </c>
      <c r="C36" s="45">
        <v>3226</v>
      </c>
      <c r="D36" s="45">
        <v>1479</v>
      </c>
      <c r="E36" s="45">
        <v>477</v>
      </c>
      <c r="F36" s="45">
        <f>SUM(B36:E36)</f>
        <v>10998</v>
      </c>
    </row>
    <row r="37" spans="1:6" x14ac:dyDescent="0.25">
      <c r="A37" s="33" t="s">
        <v>10</v>
      </c>
      <c r="B37" s="45">
        <v>4466</v>
      </c>
      <c r="C37" s="45">
        <v>4059</v>
      </c>
      <c r="D37" s="45">
        <v>2533</v>
      </c>
      <c r="E37" s="45">
        <v>533</v>
      </c>
      <c r="F37" s="45">
        <f>SUM(B37:E37)</f>
        <v>11591</v>
      </c>
    </row>
    <row r="38" spans="1:6" x14ac:dyDescent="0.25">
      <c r="A38" s="33" t="s">
        <v>11</v>
      </c>
      <c r="B38" s="45">
        <v>8374</v>
      </c>
      <c r="C38" s="45">
        <v>9569</v>
      </c>
      <c r="D38" s="45">
        <v>8783</v>
      </c>
      <c r="E38" s="45">
        <v>2982</v>
      </c>
      <c r="F38" s="45">
        <f>SUM(B38:E38)</f>
        <v>29708</v>
      </c>
    </row>
    <row r="39" spans="1:6" x14ac:dyDescent="0.25">
      <c r="A39" s="33" t="s">
        <v>12</v>
      </c>
      <c r="B39" s="45">
        <v>3569</v>
      </c>
      <c r="C39" s="45">
        <v>4833</v>
      </c>
      <c r="D39" s="45">
        <v>7415</v>
      </c>
      <c r="E39" s="45">
        <v>5213</v>
      </c>
      <c r="F39" s="45">
        <f>SUM(B39:E39)</f>
        <v>21030</v>
      </c>
    </row>
    <row r="40" spans="1:6" x14ac:dyDescent="0.25">
      <c r="A40" s="33" t="s">
        <v>13</v>
      </c>
      <c r="B40" s="45">
        <v>1245</v>
      </c>
      <c r="C40" s="45">
        <v>1551</v>
      </c>
      <c r="D40" s="45">
        <v>3397</v>
      </c>
      <c r="E40" s="45">
        <v>5204</v>
      </c>
      <c r="F40" s="45">
        <f>SUM(B40:E40)</f>
        <v>11397</v>
      </c>
    </row>
    <row r="41" spans="1:6" x14ac:dyDescent="0.25">
      <c r="A41" s="46" t="s">
        <v>0</v>
      </c>
      <c r="B41" s="47">
        <f>SUM(B36:B40)</f>
        <v>23470</v>
      </c>
      <c r="C41" s="47">
        <f>SUM(C36:C40)</f>
        <v>23238</v>
      </c>
      <c r="D41" s="47">
        <f>SUM(D36:D40)</f>
        <v>23607</v>
      </c>
      <c r="E41" s="47">
        <f>SUM(E36:E40)</f>
        <v>14409</v>
      </c>
      <c r="F41" s="48">
        <f>SUM(F36:F40)</f>
        <v>84724</v>
      </c>
    </row>
    <row r="42" spans="1:6" ht="30" x14ac:dyDescent="0.25">
      <c r="A42" s="29" t="s">
        <v>24</v>
      </c>
      <c r="B42" s="30" t="s">
        <v>9</v>
      </c>
      <c r="C42" s="31" t="s">
        <v>8</v>
      </c>
      <c r="D42" s="32" t="s">
        <v>7</v>
      </c>
      <c r="E42" s="30" t="s">
        <v>6</v>
      </c>
      <c r="F42" s="31" t="s">
        <v>28</v>
      </c>
    </row>
    <row r="43" spans="1:6" x14ac:dyDescent="0.25">
      <c r="A43" s="33" t="s">
        <v>1</v>
      </c>
      <c r="B43" s="45">
        <v>14403</v>
      </c>
      <c r="C43" s="45">
        <v>9619</v>
      </c>
      <c r="D43" s="45">
        <v>6728</v>
      </c>
      <c r="E43" s="45">
        <v>2069</v>
      </c>
      <c r="F43" s="45">
        <f>SUM(B43:E43)</f>
        <v>32819</v>
      </c>
    </row>
    <row r="44" spans="1:6" x14ac:dyDescent="0.25">
      <c r="A44" s="33" t="s">
        <v>10</v>
      </c>
      <c r="B44" s="45">
        <v>3757</v>
      </c>
      <c r="C44" s="45">
        <v>4583</v>
      </c>
      <c r="D44" s="45">
        <v>6022</v>
      </c>
      <c r="E44" s="45">
        <v>2884</v>
      </c>
      <c r="F44" s="45">
        <f>SUM(B44:E44)</f>
        <v>17246</v>
      </c>
    </row>
    <row r="45" spans="1:6" x14ac:dyDescent="0.25">
      <c r="A45" s="33" t="s">
        <v>11</v>
      </c>
      <c r="B45" s="45">
        <v>2104</v>
      </c>
      <c r="C45" s="45">
        <v>3876</v>
      </c>
      <c r="D45" s="45">
        <v>6601</v>
      </c>
      <c r="E45" s="45">
        <v>5714</v>
      </c>
      <c r="F45" s="45">
        <f>SUM(B45:E45)</f>
        <v>18295</v>
      </c>
    </row>
    <row r="46" spans="1:6" x14ac:dyDescent="0.25">
      <c r="A46" s="33" t="s">
        <v>12</v>
      </c>
      <c r="B46" s="45">
        <v>438</v>
      </c>
      <c r="C46" s="45">
        <v>795</v>
      </c>
      <c r="D46" s="45">
        <v>1974</v>
      </c>
      <c r="E46" s="45">
        <v>3056</v>
      </c>
      <c r="F46" s="45">
        <f>SUM(B46:E46)</f>
        <v>6263</v>
      </c>
    </row>
    <row r="47" spans="1:6" x14ac:dyDescent="0.25">
      <c r="A47" s="33" t="s">
        <v>13</v>
      </c>
      <c r="B47" s="45">
        <v>270</v>
      </c>
      <c r="C47" s="45">
        <v>368</v>
      </c>
      <c r="D47" s="45">
        <v>887</v>
      </c>
      <c r="E47" s="45">
        <v>1397</v>
      </c>
      <c r="F47" s="45">
        <f>SUM(B47:E47)</f>
        <v>2922</v>
      </c>
    </row>
    <row r="48" spans="1:6" x14ac:dyDescent="0.25">
      <c r="A48" s="46" t="s">
        <v>0</v>
      </c>
      <c r="B48" s="47">
        <f>SUM(B43:B47)</f>
        <v>20972</v>
      </c>
      <c r="C48" s="47">
        <f>SUM(C43:C47)</f>
        <v>19241</v>
      </c>
      <c r="D48" s="47">
        <f>SUM(D43:D47)</f>
        <v>22212</v>
      </c>
      <c r="E48" s="47">
        <f>SUM(E43:E47)</f>
        <v>15120</v>
      </c>
      <c r="F48" s="48">
        <f>SUM(F43:F47)</f>
        <v>77545</v>
      </c>
    </row>
    <row r="54" spans="1:18" x14ac:dyDescent="0.25">
      <c r="A54" s="28"/>
      <c r="B54" s="28"/>
      <c r="C54" s="28"/>
      <c r="D54" s="28"/>
      <c r="E54" s="28"/>
      <c r="F54" s="28"/>
    </row>
    <row r="55" spans="1:18" x14ac:dyDescent="0.25">
      <c r="A55" s="28"/>
      <c r="B55" s="28"/>
      <c r="C55" s="28"/>
      <c r="D55" s="28"/>
      <c r="E55" s="28"/>
      <c r="F55" s="28"/>
    </row>
    <row r="56" spans="1:18" ht="30" x14ac:dyDescent="0.25">
      <c r="A56" s="29" t="s">
        <v>21</v>
      </c>
      <c r="B56" s="30" t="s">
        <v>9</v>
      </c>
      <c r="C56" s="31" t="s">
        <v>8</v>
      </c>
      <c r="D56" s="32" t="s">
        <v>7</v>
      </c>
      <c r="E56" s="30" t="s">
        <v>6</v>
      </c>
      <c r="F56" s="31" t="s">
        <v>28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</row>
    <row r="57" spans="1:18" x14ac:dyDescent="0.25">
      <c r="A57" s="37" t="s">
        <v>1</v>
      </c>
      <c r="B57" s="49">
        <v>6500</v>
      </c>
      <c r="C57" s="49">
        <v>2159</v>
      </c>
      <c r="D57" s="50">
        <v>1937</v>
      </c>
      <c r="E57" s="49">
        <v>1897</v>
      </c>
      <c r="F57" s="45">
        <f>SUM(B57:E57)</f>
        <v>12493</v>
      </c>
    </row>
    <row r="58" spans="1:18" x14ac:dyDescent="0.25">
      <c r="A58" s="37" t="s">
        <v>10</v>
      </c>
      <c r="B58" s="49">
        <v>4344</v>
      </c>
      <c r="C58" s="49">
        <v>2226</v>
      </c>
      <c r="D58" s="50">
        <v>2485</v>
      </c>
      <c r="E58" s="49">
        <v>3364</v>
      </c>
      <c r="F58" s="45">
        <f>SUM(B58:E58)</f>
        <v>12419</v>
      </c>
    </row>
    <row r="59" spans="1:18" x14ac:dyDescent="0.25">
      <c r="A59" s="37" t="s">
        <v>11</v>
      </c>
      <c r="B59" s="49">
        <v>8731</v>
      </c>
      <c r="C59" s="49">
        <v>5435</v>
      </c>
      <c r="D59" s="50">
        <v>7016</v>
      </c>
      <c r="E59" s="49">
        <v>10469</v>
      </c>
      <c r="F59" s="45">
        <f>SUM(B59:E59)</f>
        <v>31651</v>
      </c>
    </row>
    <row r="60" spans="1:18" x14ac:dyDescent="0.25">
      <c r="A60" s="37" t="s">
        <v>12</v>
      </c>
      <c r="B60" s="49">
        <v>4705</v>
      </c>
      <c r="C60" s="49">
        <v>3568</v>
      </c>
      <c r="D60" s="50">
        <v>5359</v>
      </c>
      <c r="E60" s="49">
        <v>8794</v>
      </c>
      <c r="F60" s="45">
        <f>SUM(B60:E60)</f>
        <v>22426</v>
      </c>
    </row>
    <row r="61" spans="1:18" x14ac:dyDescent="0.25">
      <c r="A61" s="37" t="s">
        <v>13</v>
      </c>
      <c r="B61" s="49">
        <v>2080</v>
      </c>
      <c r="C61" s="49">
        <v>1628</v>
      </c>
      <c r="D61" s="50">
        <v>2914</v>
      </c>
      <c r="E61" s="49">
        <v>5512</v>
      </c>
      <c r="F61" s="45">
        <f>SUM(B61:E61)</f>
        <v>12134</v>
      </c>
    </row>
    <row r="62" spans="1:18" x14ac:dyDescent="0.25">
      <c r="A62" s="51" t="s">
        <v>0</v>
      </c>
      <c r="B62" s="47">
        <f>SUM(B57:B61)</f>
        <v>26360</v>
      </c>
      <c r="C62" s="47">
        <f>SUM(C57:C61)</f>
        <v>15016</v>
      </c>
      <c r="D62" s="47">
        <f>SUM(D57:D61)</f>
        <v>19711</v>
      </c>
      <c r="E62" s="47">
        <f>SUM(E57:E61)</f>
        <v>30036</v>
      </c>
      <c r="F62" s="48">
        <f>SUM(F57:F61)</f>
        <v>91123</v>
      </c>
    </row>
    <row r="63" spans="1:18" ht="30" x14ac:dyDescent="0.25">
      <c r="A63" s="29" t="s">
        <v>26</v>
      </c>
      <c r="B63" s="30" t="s">
        <v>9</v>
      </c>
      <c r="C63" s="31" t="s">
        <v>8</v>
      </c>
      <c r="D63" s="32" t="s">
        <v>7</v>
      </c>
      <c r="E63" s="30" t="s">
        <v>6</v>
      </c>
      <c r="F63" s="31" t="s">
        <v>28</v>
      </c>
    </row>
    <row r="64" spans="1:18" x14ac:dyDescent="0.25">
      <c r="A64" s="37" t="s">
        <v>1</v>
      </c>
      <c r="B64" s="49">
        <v>19124</v>
      </c>
      <c r="C64" s="49">
        <v>6894</v>
      </c>
      <c r="D64" s="50">
        <v>6141</v>
      </c>
      <c r="E64" s="49">
        <v>7731</v>
      </c>
      <c r="F64" s="45">
        <f>SUM(B64:E64)</f>
        <v>39890</v>
      </c>
    </row>
    <row r="65" spans="1:9" x14ac:dyDescent="0.25">
      <c r="A65" s="37" t="s">
        <v>10</v>
      </c>
      <c r="B65" s="49">
        <v>5100</v>
      </c>
      <c r="C65" s="49">
        <v>3954</v>
      </c>
      <c r="D65" s="50">
        <v>4664</v>
      </c>
      <c r="E65" s="49">
        <v>6771</v>
      </c>
      <c r="F65" s="45">
        <f>SUM(B65:E65)</f>
        <v>20489</v>
      </c>
    </row>
    <row r="66" spans="1:9" x14ac:dyDescent="0.25">
      <c r="A66" s="37" t="s">
        <v>11</v>
      </c>
      <c r="B66" s="49">
        <v>3095</v>
      </c>
      <c r="C66" s="49">
        <v>3906</v>
      </c>
      <c r="D66" s="50">
        <v>6030</v>
      </c>
      <c r="E66" s="49">
        <v>8349</v>
      </c>
      <c r="F66" s="45">
        <f>SUM(B66:E66)</f>
        <v>21380</v>
      </c>
    </row>
    <row r="67" spans="1:9" x14ac:dyDescent="0.25">
      <c r="A67" s="37" t="s">
        <v>12</v>
      </c>
      <c r="B67" s="49">
        <v>782</v>
      </c>
      <c r="C67" s="49">
        <v>1084</v>
      </c>
      <c r="D67" s="50">
        <v>2188</v>
      </c>
      <c r="E67" s="49">
        <v>3057</v>
      </c>
      <c r="F67" s="45">
        <f>SUM(B67:E67)</f>
        <v>7111</v>
      </c>
    </row>
    <row r="68" spans="1:9" x14ac:dyDescent="0.25">
      <c r="A68" s="37" t="s">
        <v>13</v>
      </c>
      <c r="B68" s="49">
        <v>409</v>
      </c>
      <c r="C68" s="49">
        <v>493</v>
      </c>
      <c r="D68" s="50">
        <v>891</v>
      </c>
      <c r="E68" s="49">
        <v>1514</v>
      </c>
      <c r="F68" s="45">
        <f>SUM(B68:E68)</f>
        <v>3307</v>
      </c>
    </row>
    <row r="69" spans="1:9" x14ac:dyDescent="0.25">
      <c r="A69" s="51" t="s">
        <v>0</v>
      </c>
      <c r="B69" s="47">
        <f>SUM(B64:B68)</f>
        <v>28510</v>
      </c>
      <c r="C69" s="47">
        <f>SUM(C64:C68)</f>
        <v>16331</v>
      </c>
      <c r="D69" s="47">
        <f>SUM(D64:D68)</f>
        <v>19914</v>
      </c>
      <c r="E69" s="47">
        <f>SUM(E64:E68)</f>
        <v>27422</v>
      </c>
      <c r="F69" s="48">
        <f>SUM(F64:F68)</f>
        <v>92177</v>
      </c>
      <c r="G69" s="39"/>
      <c r="H69" s="39"/>
      <c r="I69" s="39"/>
    </row>
    <row r="70" spans="1:9" x14ac:dyDescent="0.25">
      <c r="A70" s="23"/>
      <c r="B70" s="39"/>
      <c r="C70" s="39"/>
      <c r="D70" s="39"/>
      <c r="E70" s="39"/>
      <c r="F70" s="39"/>
      <c r="G70" s="39"/>
      <c r="H70" s="39"/>
      <c r="I70" s="39"/>
    </row>
    <row r="80" spans="1:9" x14ac:dyDescent="0.25">
      <c r="A80" s="28"/>
      <c r="B80" s="28"/>
      <c r="C80" s="28"/>
      <c r="D80" s="28"/>
      <c r="E80" s="28"/>
    </row>
    <row r="81" spans="1:6" x14ac:dyDescent="0.25">
      <c r="A81" s="28"/>
      <c r="B81" s="28"/>
      <c r="C81" s="28"/>
      <c r="D81" s="28"/>
      <c r="E81" s="28"/>
    </row>
    <row r="82" spans="1:6" ht="30" x14ac:dyDescent="0.25">
      <c r="A82" s="29" t="s">
        <v>20</v>
      </c>
      <c r="B82" s="32" t="s">
        <v>5</v>
      </c>
      <c r="C82" s="32" t="s">
        <v>4</v>
      </c>
      <c r="D82" s="32" t="s">
        <v>3</v>
      </c>
      <c r="E82" s="30" t="s">
        <v>2</v>
      </c>
      <c r="F82" s="31" t="s">
        <v>28</v>
      </c>
    </row>
    <row r="83" spans="1:6" x14ac:dyDescent="0.25">
      <c r="A83" s="33" t="s">
        <v>1</v>
      </c>
      <c r="B83" s="45">
        <v>5713</v>
      </c>
      <c r="C83" s="45">
        <v>2826</v>
      </c>
      <c r="D83" s="45">
        <v>1513</v>
      </c>
      <c r="E83" s="52">
        <v>2441</v>
      </c>
      <c r="F83" s="45">
        <f>SUM(B83:E83)</f>
        <v>12493</v>
      </c>
    </row>
    <row r="84" spans="1:6" x14ac:dyDescent="0.25">
      <c r="A84" s="33" t="s">
        <v>10</v>
      </c>
      <c r="B84" s="45">
        <v>3950</v>
      </c>
      <c r="C84" s="45">
        <v>3050</v>
      </c>
      <c r="D84" s="45">
        <v>1967</v>
      </c>
      <c r="E84" s="52">
        <v>3452</v>
      </c>
      <c r="F84" s="45">
        <f>SUM(B84:E84)</f>
        <v>12419</v>
      </c>
    </row>
    <row r="85" spans="1:6" x14ac:dyDescent="0.25">
      <c r="A85" s="33" t="s">
        <v>11</v>
      </c>
      <c r="B85" s="45">
        <v>7868</v>
      </c>
      <c r="C85" s="45">
        <v>9546</v>
      </c>
      <c r="D85" s="45">
        <v>4681</v>
      </c>
      <c r="E85" s="52">
        <v>9556</v>
      </c>
      <c r="F85" s="45">
        <f>SUM(B85:E85)</f>
        <v>31651</v>
      </c>
    </row>
    <row r="86" spans="1:6" x14ac:dyDescent="0.25">
      <c r="A86" s="33" t="s">
        <v>12</v>
      </c>
      <c r="B86" s="45">
        <v>4768</v>
      </c>
      <c r="C86" s="45">
        <v>8723</v>
      </c>
      <c r="D86" s="45">
        <v>2557</v>
      </c>
      <c r="E86" s="52">
        <v>6378</v>
      </c>
      <c r="F86" s="45">
        <f>SUM(B86:E86)</f>
        <v>22426</v>
      </c>
    </row>
    <row r="87" spans="1:6" x14ac:dyDescent="0.25">
      <c r="A87" s="33" t="s">
        <v>13</v>
      </c>
      <c r="B87" s="45">
        <v>2593</v>
      </c>
      <c r="C87" s="45">
        <v>5137</v>
      </c>
      <c r="D87" s="45">
        <v>1045</v>
      </c>
      <c r="E87" s="52">
        <v>3359</v>
      </c>
      <c r="F87" s="45">
        <f>SUM(B87:E87)</f>
        <v>12134</v>
      </c>
    </row>
    <row r="88" spans="1:6" x14ac:dyDescent="0.25">
      <c r="A88" s="46" t="s">
        <v>0</v>
      </c>
      <c r="B88" s="47">
        <f>SUM(B83:B87)</f>
        <v>24892</v>
      </c>
      <c r="C88" s="47">
        <f>SUM(C83:C87)</f>
        <v>29282</v>
      </c>
      <c r="D88" s="47">
        <f>SUM(D83:D87)</f>
        <v>11763</v>
      </c>
      <c r="E88" s="47">
        <f>SUM(E83:E87)</f>
        <v>25186</v>
      </c>
      <c r="F88" s="48">
        <f>SUM(F83:F87)</f>
        <v>91123</v>
      </c>
    </row>
    <row r="89" spans="1:6" ht="30" x14ac:dyDescent="0.25">
      <c r="A89" s="29" t="s">
        <v>25</v>
      </c>
      <c r="B89" s="32" t="s">
        <v>5</v>
      </c>
      <c r="C89" s="32" t="s">
        <v>4</v>
      </c>
      <c r="D89" s="32" t="s">
        <v>3</v>
      </c>
      <c r="E89" s="30" t="s">
        <v>2</v>
      </c>
      <c r="F89" s="31" t="s">
        <v>28</v>
      </c>
    </row>
    <row r="90" spans="1:6" x14ac:dyDescent="0.25">
      <c r="A90" s="33" t="s">
        <v>1</v>
      </c>
      <c r="B90" s="45">
        <v>15206</v>
      </c>
      <c r="C90" s="45">
        <v>10618</v>
      </c>
      <c r="D90" s="45">
        <v>5178</v>
      </c>
      <c r="E90" s="52">
        <v>8888</v>
      </c>
      <c r="F90" s="45">
        <f>SUM(B90:E90)</f>
        <v>39890</v>
      </c>
    </row>
    <row r="91" spans="1:6" x14ac:dyDescent="0.25">
      <c r="A91" s="33" t="s">
        <v>10</v>
      </c>
      <c r="B91" s="45">
        <v>4625</v>
      </c>
      <c r="C91" s="45">
        <v>6683</v>
      </c>
      <c r="D91" s="45">
        <v>2824</v>
      </c>
      <c r="E91" s="52">
        <v>6357</v>
      </c>
      <c r="F91" s="45">
        <f>SUM(B91:E91)</f>
        <v>20489</v>
      </c>
    </row>
    <row r="92" spans="1:6" x14ac:dyDescent="0.25">
      <c r="A92" s="33" t="s">
        <v>11</v>
      </c>
      <c r="B92" s="45">
        <v>3745</v>
      </c>
      <c r="C92" s="45">
        <v>7859</v>
      </c>
      <c r="D92" s="45">
        <v>2595</v>
      </c>
      <c r="E92" s="52">
        <v>7181</v>
      </c>
      <c r="F92" s="45">
        <f>SUM(B92:E92)</f>
        <v>21380</v>
      </c>
    </row>
    <row r="93" spans="1:6" x14ac:dyDescent="0.25">
      <c r="A93" s="33" t="s">
        <v>12</v>
      </c>
      <c r="B93" s="45">
        <v>1123</v>
      </c>
      <c r="C93" s="45">
        <v>2959</v>
      </c>
      <c r="D93" s="45">
        <v>637</v>
      </c>
      <c r="E93" s="52">
        <v>2392</v>
      </c>
      <c r="F93" s="45">
        <f>SUM(B93:E93)</f>
        <v>7111</v>
      </c>
    </row>
    <row r="94" spans="1:6" x14ac:dyDescent="0.25">
      <c r="A94" s="33" t="s">
        <v>13</v>
      </c>
      <c r="B94" s="45">
        <v>2593</v>
      </c>
      <c r="C94" s="45">
        <v>1121</v>
      </c>
      <c r="D94" s="45">
        <v>416</v>
      </c>
      <c r="E94" s="52">
        <v>1134</v>
      </c>
      <c r="F94" s="45">
        <f>SUM(B94:E94)</f>
        <v>5264</v>
      </c>
    </row>
    <row r="95" spans="1:6" x14ac:dyDescent="0.25">
      <c r="A95" s="46" t="s">
        <v>0</v>
      </c>
      <c r="B95" s="47">
        <f>SUM(B90:B94)</f>
        <v>27292</v>
      </c>
      <c r="C95" s="47">
        <f>SUM(C90:C94)</f>
        <v>29240</v>
      </c>
      <c r="D95" s="47">
        <f>SUM(D90:D94)</f>
        <v>11650</v>
      </c>
      <c r="E95" s="47">
        <f>SUM(E90:E94)</f>
        <v>25952</v>
      </c>
      <c r="F95" s="48">
        <f>SUM(F90:F94)</f>
        <v>94134</v>
      </c>
    </row>
  </sheetData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1FBCA-D181-4F0D-B988-163166CA7F1B}">
  <dimension ref="A1:Q67"/>
  <sheetViews>
    <sheetView workbookViewId="0">
      <selection activeCell="A2" sqref="A2"/>
    </sheetView>
  </sheetViews>
  <sheetFormatPr defaultRowHeight="15" x14ac:dyDescent="0.25"/>
  <cols>
    <col min="1" max="1" width="31" style="18" customWidth="1"/>
    <col min="2" max="2" width="12.140625" style="18" customWidth="1"/>
    <col min="3" max="3" width="11.42578125" style="18" customWidth="1"/>
    <col min="4" max="4" width="15.140625" style="18" customWidth="1"/>
    <col min="5" max="16384" width="9.140625" style="18"/>
  </cols>
  <sheetData>
    <row r="1" spans="1:17" ht="62.25" customHeight="1" x14ac:dyDescent="0.25"/>
    <row r="2" spans="1:17" x14ac:dyDescent="0.25">
      <c r="A2" s="57" t="s">
        <v>79</v>
      </c>
      <c r="B2" s="57"/>
      <c r="C2" s="57"/>
      <c r="D2" s="58"/>
    </row>
    <row r="3" spans="1:17" x14ac:dyDescent="0.25">
      <c r="A3" s="23"/>
      <c r="B3" s="53" t="s">
        <v>30</v>
      </c>
      <c r="C3" s="53" t="s">
        <v>31</v>
      </c>
      <c r="D3" s="53" t="s">
        <v>32</v>
      </c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x14ac:dyDescent="0.25">
      <c r="A4" s="54" t="s">
        <v>33</v>
      </c>
      <c r="B4" s="24">
        <v>8051239</v>
      </c>
      <c r="C4" s="24">
        <v>14608525</v>
      </c>
      <c r="D4" s="24">
        <f>C4-B4</f>
        <v>6557286</v>
      </c>
    </row>
    <row r="5" spans="1:17" x14ac:dyDescent="0.25">
      <c r="A5" s="54"/>
      <c r="B5" s="24"/>
      <c r="C5" s="24"/>
      <c r="D5" s="24"/>
    </row>
    <row r="6" spans="1:17" x14ac:dyDescent="0.25">
      <c r="A6" s="54" t="s">
        <v>34</v>
      </c>
      <c r="B6" s="24">
        <v>144783</v>
      </c>
      <c r="C6" s="24">
        <v>205275</v>
      </c>
      <c r="D6" s="24">
        <f t="shared" ref="D6:D12" si="0">C6-B6</f>
        <v>60492</v>
      </c>
    </row>
    <row r="7" spans="1:17" x14ac:dyDescent="0.25">
      <c r="A7" s="54" t="s">
        <v>35</v>
      </c>
      <c r="B7" s="24">
        <v>184834</v>
      </c>
      <c r="C7" s="24">
        <v>393550</v>
      </c>
      <c r="D7" s="24">
        <f t="shared" si="0"/>
        <v>208716</v>
      </c>
    </row>
    <row r="8" spans="1:17" x14ac:dyDescent="0.25">
      <c r="A8" s="54" t="s">
        <v>36</v>
      </c>
      <c r="B8" s="24">
        <v>1753416</v>
      </c>
      <c r="C8" s="24">
        <v>2898919</v>
      </c>
      <c r="D8" s="24">
        <f t="shared" si="0"/>
        <v>1145503</v>
      </c>
    </row>
    <row r="9" spans="1:17" x14ac:dyDescent="0.25">
      <c r="A9" s="54" t="s">
        <v>37</v>
      </c>
      <c r="B9" s="24">
        <v>2375913</v>
      </c>
      <c r="C9" s="24">
        <v>5076377</v>
      </c>
      <c r="D9" s="24">
        <f t="shared" si="0"/>
        <v>2700464</v>
      </c>
    </row>
    <row r="10" spans="1:17" x14ac:dyDescent="0.25">
      <c r="A10" s="54" t="s">
        <v>38</v>
      </c>
      <c r="B10" s="24">
        <v>351484</v>
      </c>
      <c r="C10" s="24">
        <v>723979</v>
      </c>
      <c r="D10" s="24">
        <f t="shared" si="0"/>
        <v>372495</v>
      </c>
    </row>
    <row r="11" spans="1:17" x14ac:dyDescent="0.25">
      <c r="A11" s="54" t="s">
        <v>39</v>
      </c>
      <c r="B11" s="24">
        <v>46007</v>
      </c>
      <c r="C11" s="24">
        <v>84530</v>
      </c>
      <c r="D11" s="24">
        <f t="shared" si="0"/>
        <v>38523</v>
      </c>
    </row>
    <row r="12" spans="1:17" x14ac:dyDescent="0.25">
      <c r="A12" s="54" t="s">
        <v>40</v>
      </c>
      <c r="B12" s="24">
        <v>3194802</v>
      </c>
      <c r="C12" s="24">
        <v>5219980</v>
      </c>
      <c r="D12" s="24">
        <f t="shared" si="0"/>
        <v>2025178</v>
      </c>
    </row>
    <row r="13" spans="1:17" x14ac:dyDescent="0.25">
      <c r="A13" s="54"/>
      <c r="B13" s="24"/>
      <c r="C13" s="24"/>
      <c r="D13" s="24"/>
    </row>
    <row r="14" spans="1:17" x14ac:dyDescent="0.25">
      <c r="A14" s="54" t="s">
        <v>41</v>
      </c>
      <c r="B14" s="24">
        <v>4163421</v>
      </c>
      <c r="C14" s="24">
        <v>7473086</v>
      </c>
      <c r="D14" s="24">
        <f>C14-B14</f>
        <v>3309665</v>
      </c>
    </row>
    <row r="15" spans="1:17" x14ac:dyDescent="0.25">
      <c r="A15" s="54" t="s">
        <v>42</v>
      </c>
      <c r="B15" s="24">
        <v>3887818</v>
      </c>
      <c r="C15" s="24">
        <v>7129524</v>
      </c>
      <c r="D15" s="24">
        <f>C15-B15</f>
        <v>3241706</v>
      </c>
    </row>
    <row r="16" spans="1:17" x14ac:dyDescent="0.25">
      <c r="A16" s="54"/>
      <c r="B16" s="24"/>
      <c r="C16" s="24"/>
      <c r="D16" s="24"/>
    </row>
    <row r="17" spans="1:4" x14ac:dyDescent="0.25">
      <c r="A17" s="54" t="s">
        <v>43</v>
      </c>
      <c r="B17" s="24"/>
      <c r="C17" s="24">
        <v>2715748</v>
      </c>
      <c r="D17" s="24"/>
    </row>
    <row r="18" spans="1:4" x14ac:dyDescent="0.25">
      <c r="A18" s="54" t="s">
        <v>44</v>
      </c>
      <c r="B18" s="24"/>
      <c r="C18" s="24">
        <v>1901852</v>
      </c>
      <c r="D18" s="24"/>
    </row>
    <row r="19" spans="1:4" x14ac:dyDescent="0.25">
      <c r="A19" s="54"/>
      <c r="B19" s="24"/>
      <c r="C19" s="24"/>
      <c r="D19" s="24"/>
    </row>
    <row r="20" spans="1:4" x14ac:dyDescent="0.25">
      <c r="A20" s="54" t="s">
        <v>45</v>
      </c>
      <c r="B20" s="24">
        <v>7662411</v>
      </c>
      <c r="C20" s="24">
        <v>14070487</v>
      </c>
      <c r="D20" s="24">
        <f>C20-B20</f>
        <v>6408076</v>
      </c>
    </row>
    <row r="21" spans="1:4" x14ac:dyDescent="0.25">
      <c r="A21" s="54" t="s">
        <v>46</v>
      </c>
      <c r="B21" s="24">
        <v>39410</v>
      </c>
      <c r="C21" s="24">
        <v>60132</v>
      </c>
      <c r="D21" s="24">
        <f>C21-B21</f>
        <v>20722</v>
      </c>
    </row>
    <row r="22" spans="1:4" x14ac:dyDescent="0.25">
      <c r="A22" s="54" t="s">
        <v>47</v>
      </c>
      <c r="B22" s="24">
        <v>30860</v>
      </c>
      <c r="C22" s="24">
        <v>101923</v>
      </c>
      <c r="D22" s="24">
        <f>C22-B22</f>
        <v>71063</v>
      </c>
    </row>
    <row r="23" spans="1:4" x14ac:dyDescent="0.25">
      <c r="A23" s="54" t="s">
        <v>48</v>
      </c>
      <c r="B23" s="24">
        <v>318558</v>
      </c>
      <c r="C23" s="24">
        <v>375983</v>
      </c>
      <c r="D23" s="24">
        <f>C23-B23</f>
        <v>57425</v>
      </c>
    </row>
    <row r="24" spans="1:4" x14ac:dyDescent="0.25">
      <c r="A24" s="54"/>
      <c r="B24" s="24"/>
      <c r="C24" s="24"/>
      <c r="D24" s="24"/>
    </row>
    <row r="25" spans="1:4" x14ac:dyDescent="0.25">
      <c r="A25" s="54" t="s">
        <v>5</v>
      </c>
      <c r="B25" s="24">
        <v>3005970</v>
      </c>
      <c r="C25" s="24">
        <v>5349243</v>
      </c>
      <c r="D25" s="24">
        <f>C25-B25</f>
        <v>2343273</v>
      </c>
    </row>
    <row r="26" spans="1:4" x14ac:dyDescent="0.25">
      <c r="A26" s="54" t="s">
        <v>4</v>
      </c>
      <c r="B26" s="24">
        <v>2763920</v>
      </c>
      <c r="C26" s="24">
        <v>5136321</v>
      </c>
      <c r="D26" s="24">
        <f>C26-B26</f>
        <v>2372401</v>
      </c>
    </row>
    <row r="27" spans="1:4" x14ac:dyDescent="0.25">
      <c r="A27" s="54" t="s">
        <v>3</v>
      </c>
      <c r="B27" s="24">
        <v>900836</v>
      </c>
      <c r="C27" s="24">
        <v>1551968</v>
      </c>
      <c r="D27" s="24">
        <f>C27-B27</f>
        <v>651132</v>
      </c>
    </row>
    <row r="28" spans="1:4" x14ac:dyDescent="0.25">
      <c r="A28" s="54" t="s">
        <v>2</v>
      </c>
      <c r="B28" s="24">
        <v>1380513</v>
      </c>
      <c r="C28" s="24">
        <v>2570993</v>
      </c>
      <c r="D28" s="24">
        <f>C28-B28</f>
        <v>1190480</v>
      </c>
    </row>
    <row r="29" spans="1:4" x14ac:dyDescent="0.25">
      <c r="A29" s="54"/>
      <c r="B29" s="24"/>
      <c r="C29" s="24"/>
      <c r="D29" s="24"/>
    </row>
    <row r="30" spans="1:4" x14ac:dyDescent="0.25">
      <c r="A30" s="54" t="s">
        <v>49</v>
      </c>
      <c r="B30" s="24">
        <v>3044371</v>
      </c>
      <c r="C30" s="24">
        <v>6134651</v>
      </c>
      <c r="D30" s="24">
        <f>C30-B30</f>
        <v>3090280</v>
      </c>
    </row>
    <row r="31" spans="1:4" x14ac:dyDescent="0.25">
      <c r="A31" s="54" t="s">
        <v>50</v>
      </c>
      <c r="B31" s="24">
        <v>1343685</v>
      </c>
      <c r="C31" s="24">
        <v>2546733</v>
      </c>
      <c r="D31" s="24">
        <f>C31-B31</f>
        <v>1203048</v>
      </c>
    </row>
    <row r="32" spans="1:4" x14ac:dyDescent="0.25">
      <c r="A32" s="54" t="s">
        <v>51</v>
      </c>
      <c r="B32" s="24">
        <v>3399905</v>
      </c>
      <c r="C32" s="24">
        <v>5409851</v>
      </c>
      <c r="D32" s="24">
        <f>C32-B32</f>
        <v>2009946</v>
      </c>
    </row>
    <row r="33" spans="1:6" x14ac:dyDescent="0.25">
      <c r="A33" s="54" t="s">
        <v>52</v>
      </c>
      <c r="B33" s="24">
        <v>256523</v>
      </c>
      <c r="C33" s="24">
        <v>510316</v>
      </c>
      <c r="D33" s="24">
        <f>C33-B33</f>
        <v>253793</v>
      </c>
    </row>
    <row r="34" spans="1:6" x14ac:dyDescent="0.25">
      <c r="A34" s="23"/>
      <c r="B34" s="24"/>
      <c r="C34" s="24"/>
      <c r="D34" s="24"/>
    </row>
    <row r="35" spans="1:6" x14ac:dyDescent="0.25">
      <c r="A35" s="23"/>
      <c r="B35" s="24"/>
      <c r="C35" s="24"/>
      <c r="D35" s="24"/>
    </row>
    <row r="36" spans="1:6" x14ac:dyDescent="0.25">
      <c r="A36" s="57" t="s">
        <v>78</v>
      </c>
      <c r="B36" s="59"/>
      <c r="C36" s="59"/>
      <c r="D36" s="59"/>
    </row>
    <row r="37" spans="1:6" x14ac:dyDescent="0.25">
      <c r="A37" s="23"/>
      <c r="B37" s="55" t="s">
        <v>30</v>
      </c>
      <c r="C37" s="55" t="s">
        <v>31</v>
      </c>
      <c r="D37" s="23" t="s">
        <v>32</v>
      </c>
      <c r="E37" s="23"/>
      <c r="F37" s="23"/>
    </row>
    <row r="38" spans="1:6" x14ac:dyDescent="0.25">
      <c r="A38" s="23" t="s">
        <v>33</v>
      </c>
      <c r="B38" s="56">
        <v>0.16226956000000001</v>
      </c>
      <c r="C38" s="56">
        <v>0.30099999999999999</v>
      </c>
      <c r="D38" s="56">
        <f>C38-B38</f>
        <v>0.13873043999999998</v>
      </c>
      <c r="E38" s="56"/>
      <c r="F38" s="56"/>
    </row>
    <row r="39" spans="1:6" x14ac:dyDescent="0.25">
      <c r="A39" s="23"/>
      <c r="B39" s="56"/>
      <c r="C39" s="56"/>
    </row>
    <row r="40" spans="1:6" x14ac:dyDescent="0.25">
      <c r="A40" s="23" t="s">
        <v>34</v>
      </c>
      <c r="B40" s="56">
        <v>0.29958036999999998</v>
      </c>
      <c r="C40" s="56">
        <v>0.46800000000000003</v>
      </c>
      <c r="D40" s="56">
        <f t="shared" ref="D40:D49" si="1">C40-B40</f>
        <v>0.16841963000000004</v>
      </c>
      <c r="E40" s="56"/>
      <c r="F40" s="56"/>
    </row>
    <row r="41" spans="1:6" x14ac:dyDescent="0.25">
      <c r="A41" s="23" t="s">
        <v>35</v>
      </c>
      <c r="B41" s="56">
        <v>7.1325070000000004E-2</v>
      </c>
      <c r="C41" s="56">
        <v>0.15</v>
      </c>
      <c r="D41" s="56">
        <f t="shared" si="1"/>
        <v>7.867492999999999E-2</v>
      </c>
      <c r="E41" s="56"/>
      <c r="F41" s="56"/>
    </row>
    <row r="42" spans="1:6" x14ac:dyDescent="0.25">
      <c r="A42" s="23" t="s">
        <v>36</v>
      </c>
      <c r="B42" s="56">
        <v>0.23268229000000001</v>
      </c>
      <c r="C42" s="56">
        <v>0.39900000000000002</v>
      </c>
      <c r="D42" s="56">
        <f t="shared" si="1"/>
        <v>0.16631771000000001</v>
      </c>
      <c r="E42" s="56"/>
      <c r="F42" s="56"/>
    </row>
    <row r="43" spans="1:6" x14ac:dyDescent="0.25">
      <c r="A43" s="23" t="s">
        <v>37</v>
      </c>
      <c r="B43" s="56">
        <v>0.17846105000000001</v>
      </c>
      <c r="C43" s="56">
        <v>0.36799999999999999</v>
      </c>
      <c r="D43" s="56">
        <f t="shared" si="1"/>
        <v>0.18953894999999998</v>
      </c>
      <c r="E43" s="56"/>
      <c r="F43" s="56"/>
    </row>
    <row r="44" spans="1:6" x14ac:dyDescent="0.25">
      <c r="A44" s="23" t="s">
        <v>38</v>
      </c>
      <c r="B44" s="56">
        <v>0.18385689</v>
      </c>
      <c r="C44" s="56">
        <v>0.317</v>
      </c>
      <c r="D44" s="56">
        <f t="shared" si="1"/>
        <v>0.13314311000000001</v>
      </c>
      <c r="E44" s="56"/>
      <c r="F44" s="56"/>
    </row>
    <row r="45" spans="1:6" x14ac:dyDescent="0.25">
      <c r="A45" s="23" t="s">
        <v>39</v>
      </c>
      <c r="B45" s="56">
        <v>0.25430876000000002</v>
      </c>
      <c r="C45" s="56">
        <v>0.47799999999999998</v>
      </c>
      <c r="D45" s="56">
        <f t="shared" si="1"/>
        <v>0.22369123999999996</v>
      </c>
      <c r="E45" s="56"/>
      <c r="F45" s="56"/>
    </row>
    <row r="46" spans="1:6" x14ac:dyDescent="0.25">
      <c r="A46" s="23" t="s">
        <v>40</v>
      </c>
      <c r="B46" s="56">
        <v>0.13544149999999999</v>
      </c>
      <c r="C46" s="56">
        <v>0.23799999999999999</v>
      </c>
      <c r="D46" s="56">
        <f t="shared" si="1"/>
        <v>0.1025585</v>
      </c>
      <c r="E46" s="56"/>
      <c r="F46" s="56"/>
    </row>
    <row r="47" spans="1:6" x14ac:dyDescent="0.25">
      <c r="A47" s="23"/>
      <c r="B47" s="56"/>
      <c r="C47" s="56"/>
      <c r="D47" s="56">
        <f t="shared" si="1"/>
        <v>0</v>
      </c>
      <c r="F47" s="56"/>
    </row>
    <row r="48" spans="1:6" x14ac:dyDescent="0.25">
      <c r="A48" s="23" t="s">
        <v>41</v>
      </c>
      <c r="B48" s="56">
        <v>0.16355136000000001</v>
      </c>
      <c r="C48" s="56">
        <v>0.30099999999999999</v>
      </c>
      <c r="D48" s="56">
        <f t="shared" si="1"/>
        <v>0.13744863999999998</v>
      </c>
      <c r="E48" s="56"/>
      <c r="F48" s="56"/>
    </row>
    <row r="49" spans="1:6" x14ac:dyDescent="0.25">
      <c r="A49" s="23" t="s">
        <v>42</v>
      </c>
      <c r="B49" s="56">
        <v>0.16099912</v>
      </c>
      <c r="C49" s="56">
        <v>0.30199999999999999</v>
      </c>
      <c r="D49" s="56">
        <f t="shared" si="1"/>
        <v>0.14100088</v>
      </c>
      <c r="E49" s="56"/>
      <c r="F49" s="56"/>
    </row>
    <row r="50" spans="1:6" x14ac:dyDescent="0.25">
      <c r="A50" s="23"/>
      <c r="B50" s="56"/>
      <c r="C50" s="56"/>
      <c r="D50" s="56"/>
      <c r="E50" s="56"/>
      <c r="F50" s="56"/>
    </row>
    <row r="51" spans="1:6" x14ac:dyDescent="0.25">
      <c r="A51" s="23" t="s">
        <v>43</v>
      </c>
      <c r="B51" s="56"/>
      <c r="C51" s="56">
        <v>0.41199999999999998</v>
      </c>
      <c r="D51" s="56"/>
      <c r="E51" s="56"/>
      <c r="F51" s="56"/>
    </row>
    <row r="52" spans="1:6" x14ac:dyDescent="0.25">
      <c r="A52" s="23" t="s">
        <v>44</v>
      </c>
      <c r="B52" s="56"/>
      <c r="C52" s="56">
        <v>0.36199999999999999</v>
      </c>
      <c r="D52" s="56"/>
      <c r="E52" s="56"/>
      <c r="F52" s="56"/>
    </row>
    <row r="53" spans="1:6" x14ac:dyDescent="0.25">
      <c r="A53" s="23"/>
      <c r="B53" s="55"/>
      <c r="C53" s="55"/>
      <c r="D53" s="56"/>
      <c r="E53" s="56"/>
      <c r="F53" s="56"/>
    </row>
    <row r="54" spans="1:6" x14ac:dyDescent="0.25">
      <c r="A54" s="23" t="s">
        <v>45</v>
      </c>
      <c r="B54" s="56">
        <v>0.15655895</v>
      </c>
      <c r="C54" s="56">
        <v>0.29499999999999998</v>
      </c>
      <c r="D54" s="56">
        <f t="shared" ref="D54:D57" si="2">C54-B54</f>
        <v>0.13844104999999998</v>
      </c>
      <c r="E54" s="56"/>
      <c r="F54" s="56"/>
    </row>
    <row r="55" spans="1:6" x14ac:dyDescent="0.25">
      <c r="A55" s="23" t="s">
        <v>46</v>
      </c>
      <c r="B55" s="56">
        <v>0.36733249000000001</v>
      </c>
      <c r="C55" s="56">
        <v>0.61099999999999999</v>
      </c>
      <c r="D55" s="56">
        <f t="shared" si="2"/>
        <v>0.24366750999999998</v>
      </c>
      <c r="E55" s="56"/>
      <c r="F55" s="56"/>
    </row>
    <row r="56" spans="1:6" x14ac:dyDescent="0.25">
      <c r="A56" s="23" t="s">
        <v>47</v>
      </c>
      <c r="B56" s="56">
        <v>0.21026668000000001</v>
      </c>
      <c r="C56" s="56">
        <v>0.53</v>
      </c>
      <c r="D56" s="56">
        <f t="shared" si="2"/>
        <v>0.31973331999999999</v>
      </c>
      <c r="E56" s="56"/>
      <c r="F56" s="56"/>
    </row>
    <row r="57" spans="1:6" x14ac:dyDescent="0.25">
      <c r="A57" s="23" t="s">
        <v>48</v>
      </c>
      <c r="B57" s="56">
        <v>0.75895029000000003</v>
      </c>
      <c r="C57" s="56">
        <v>0.80800000000000005</v>
      </c>
      <c r="D57" s="56">
        <f t="shared" si="2"/>
        <v>4.9049710000000024E-2</v>
      </c>
      <c r="E57" s="56"/>
      <c r="F57" s="56"/>
    </row>
    <row r="58" spans="1:6" x14ac:dyDescent="0.25">
      <c r="A58" s="23"/>
      <c r="B58" s="56"/>
      <c r="C58" s="56"/>
      <c r="D58" s="56"/>
      <c r="E58" s="56"/>
      <c r="F58" s="56"/>
    </row>
    <row r="59" spans="1:6" x14ac:dyDescent="0.25">
      <c r="A59" s="23" t="s">
        <v>5</v>
      </c>
      <c r="B59" s="56">
        <v>0.20001242</v>
      </c>
      <c r="C59" s="56">
        <v>0.36799999999999999</v>
      </c>
      <c r="D59" s="56">
        <f t="shared" ref="D59:D67" si="3">C59-B59</f>
        <v>0.16798758</v>
      </c>
      <c r="E59" s="56"/>
      <c r="F59" s="56"/>
    </row>
    <row r="60" spans="1:6" x14ac:dyDescent="0.25">
      <c r="A60" s="23" t="s">
        <v>4</v>
      </c>
      <c r="B60" s="56">
        <v>0.14022796000000001</v>
      </c>
      <c r="C60" s="56">
        <v>0.27100000000000002</v>
      </c>
      <c r="D60" s="56">
        <f t="shared" si="3"/>
        <v>0.13077204000000001</v>
      </c>
      <c r="E60" s="56"/>
      <c r="F60" s="56"/>
    </row>
    <row r="61" spans="1:6" x14ac:dyDescent="0.25">
      <c r="A61" s="23" t="s">
        <v>3</v>
      </c>
      <c r="B61" s="56">
        <v>0.16613791999999999</v>
      </c>
      <c r="C61" s="56">
        <v>0.29699999999999999</v>
      </c>
      <c r="D61" s="56">
        <f t="shared" si="3"/>
        <v>0.13086207999999999</v>
      </c>
      <c r="E61" s="56"/>
      <c r="F61" s="56"/>
    </row>
    <row r="62" spans="1:6" x14ac:dyDescent="0.25">
      <c r="A62" s="23" t="s">
        <v>2</v>
      </c>
      <c r="B62" s="56">
        <v>0.14600693000000001</v>
      </c>
      <c r="C62" s="56">
        <v>0.26300000000000001</v>
      </c>
      <c r="D62" s="56">
        <f t="shared" si="3"/>
        <v>0.11699307</v>
      </c>
      <c r="E62" s="56"/>
      <c r="F62" s="56"/>
    </row>
    <row r="63" spans="1:6" x14ac:dyDescent="0.25">
      <c r="A63" s="23"/>
      <c r="B63" s="56"/>
      <c r="C63" s="56"/>
      <c r="D63" s="56"/>
      <c r="E63" s="56"/>
      <c r="F63" s="56"/>
    </row>
    <row r="64" spans="1:6" x14ac:dyDescent="0.25">
      <c r="A64" s="23" t="s">
        <v>49</v>
      </c>
      <c r="B64" s="56">
        <v>0.12752314000000001</v>
      </c>
      <c r="C64" s="56">
        <v>0.27400000000000002</v>
      </c>
      <c r="D64" s="56">
        <f t="shared" si="3"/>
        <v>0.14647686000000001</v>
      </c>
      <c r="E64" s="56"/>
      <c r="F64" s="56"/>
    </row>
    <row r="65" spans="1:6" x14ac:dyDescent="0.25">
      <c r="A65" s="23" t="s">
        <v>50</v>
      </c>
      <c r="B65" s="56">
        <v>0.14168206999999999</v>
      </c>
      <c r="C65" s="56">
        <v>0.27700000000000002</v>
      </c>
      <c r="D65" s="56">
        <f t="shared" si="3"/>
        <v>0.13531793000000003</v>
      </c>
      <c r="E65" s="56"/>
      <c r="F65" s="56"/>
    </row>
    <row r="66" spans="1:6" x14ac:dyDescent="0.25">
      <c r="A66" s="23" t="s">
        <v>51</v>
      </c>
      <c r="B66" s="56">
        <v>0.22622174</v>
      </c>
      <c r="C66" s="56">
        <v>0.35499999999999998</v>
      </c>
      <c r="D66" s="56">
        <f t="shared" si="3"/>
        <v>0.12877825999999998</v>
      </c>
      <c r="E66" s="56"/>
      <c r="F66" s="56"/>
    </row>
    <row r="67" spans="1:6" x14ac:dyDescent="0.25">
      <c r="A67" s="23" t="s">
        <v>52</v>
      </c>
      <c r="B67" s="56">
        <v>0.21335100000000001</v>
      </c>
      <c r="C67" s="56">
        <v>0.311</v>
      </c>
      <c r="D67" s="56">
        <f t="shared" si="3"/>
        <v>9.7648999999999986E-2</v>
      </c>
      <c r="E67" s="56"/>
      <c r="F67" s="5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DF9E-58D5-4B9B-8165-C849B99D355D}">
  <dimension ref="A1:M55"/>
  <sheetViews>
    <sheetView workbookViewId="0">
      <selection activeCell="A5" sqref="A5"/>
    </sheetView>
  </sheetViews>
  <sheetFormatPr defaultRowHeight="15" x14ac:dyDescent="0.25"/>
  <cols>
    <col min="1" max="1" width="18.7109375" customWidth="1"/>
    <col min="2" max="2" width="13.140625" customWidth="1"/>
    <col min="3" max="3" width="12.7109375" customWidth="1"/>
  </cols>
  <sheetData>
    <row r="1" spans="1:13" ht="54" customHeight="1" x14ac:dyDescent="0.25"/>
    <row r="2" spans="1:13" ht="14.25" customHeight="1" x14ac:dyDescent="0.25"/>
    <row r="3" spans="1:13" x14ac:dyDescent="0.25">
      <c r="A3" s="1" t="s">
        <v>53</v>
      </c>
    </row>
    <row r="4" spans="1:13" x14ac:dyDescent="0.25">
      <c r="F4" s="60" t="s">
        <v>55</v>
      </c>
      <c r="G4" s="60"/>
      <c r="H4" s="60"/>
      <c r="I4" s="60"/>
      <c r="J4" s="60"/>
      <c r="K4" s="60"/>
      <c r="L4" s="60"/>
      <c r="M4" s="61"/>
    </row>
    <row r="5" spans="1:13" ht="62.25" customHeight="1" x14ac:dyDescent="0.25">
      <c r="A5" s="8" t="s">
        <v>80</v>
      </c>
      <c r="B5" s="8" t="s">
        <v>65</v>
      </c>
      <c r="C5" s="8" t="s">
        <v>66</v>
      </c>
      <c r="F5" s="9" t="s">
        <v>58</v>
      </c>
      <c r="G5" s="9" t="s">
        <v>59</v>
      </c>
      <c r="H5" s="9" t="s">
        <v>60</v>
      </c>
      <c r="I5" s="9" t="s">
        <v>61</v>
      </c>
      <c r="J5" s="9" t="s">
        <v>62</v>
      </c>
      <c r="K5" s="9" t="s">
        <v>63</v>
      </c>
      <c r="L5" s="9" t="s">
        <v>64</v>
      </c>
      <c r="M5" s="15" t="s">
        <v>77</v>
      </c>
    </row>
    <row r="6" spans="1:13" x14ac:dyDescent="0.25">
      <c r="A6" s="12">
        <v>0</v>
      </c>
      <c r="B6" s="7">
        <v>3222</v>
      </c>
      <c r="C6" s="13">
        <f>B6/B11</f>
        <v>0.36852339014068397</v>
      </c>
      <c r="F6">
        <v>4570</v>
      </c>
      <c r="G6">
        <v>2651</v>
      </c>
      <c r="H6">
        <v>496</v>
      </c>
      <c r="I6">
        <v>70</v>
      </c>
      <c r="J6">
        <v>3</v>
      </c>
      <c r="K6">
        <v>2</v>
      </c>
      <c r="L6">
        <v>0</v>
      </c>
      <c r="M6">
        <f t="shared" ref="M6:M11" si="0">SUM(F6:L6)</f>
        <v>7792</v>
      </c>
    </row>
    <row r="7" spans="1:13" x14ac:dyDescent="0.25">
      <c r="A7" s="14" t="s">
        <v>67</v>
      </c>
      <c r="B7" s="7">
        <v>1261</v>
      </c>
      <c r="C7" s="13">
        <f>B7/B11</f>
        <v>0.14422966944984558</v>
      </c>
      <c r="F7">
        <v>0</v>
      </c>
      <c r="G7">
        <v>601</v>
      </c>
      <c r="H7">
        <v>407</v>
      </c>
      <c r="I7">
        <v>159</v>
      </c>
      <c r="J7">
        <v>62</v>
      </c>
      <c r="K7">
        <v>20</v>
      </c>
      <c r="L7">
        <v>12</v>
      </c>
      <c r="M7">
        <f t="shared" si="0"/>
        <v>1261</v>
      </c>
    </row>
    <row r="8" spans="1:13" x14ac:dyDescent="0.25">
      <c r="A8" s="14" t="s">
        <v>68</v>
      </c>
      <c r="B8" s="7">
        <v>1393</v>
      </c>
      <c r="C8" s="13">
        <f>B8/B11</f>
        <v>0.15932746196957567</v>
      </c>
      <c r="F8">
        <v>572</v>
      </c>
      <c r="G8">
        <v>904</v>
      </c>
      <c r="H8">
        <v>290</v>
      </c>
      <c r="I8">
        <v>100</v>
      </c>
      <c r="J8">
        <v>50</v>
      </c>
      <c r="K8">
        <v>27</v>
      </c>
      <c r="L8">
        <v>22</v>
      </c>
      <c r="M8">
        <f t="shared" si="0"/>
        <v>1965</v>
      </c>
    </row>
    <row r="9" spans="1:13" x14ac:dyDescent="0.25">
      <c r="A9" s="14" t="s">
        <v>69</v>
      </c>
      <c r="B9" s="7">
        <v>1109</v>
      </c>
      <c r="C9" s="13">
        <f>B9/B11</f>
        <v>0.12684433260894429</v>
      </c>
      <c r="F9">
        <v>0</v>
      </c>
      <c r="G9">
        <v>646</v>
      </c>
      <c r="H9">
        <v>268</v>
      </c>
      <c r="I9">
        <v>104</v>
      </c>
      <c r="J9">
        <v>45</v>
      </c>
      <c r="K9">
        <v>15</v>
      </c>
      <c r="L9">
        <v>31</v>
      </c>
      <c r="M9">
        <f t="shared" si="0"/>
        <v>1109</v>
      </c>
    </row>
    <row r="10" spans="1:13" x14ac:dyDescent="0.25">
      <c r="A10" s="14" t="s">
        <v>70</v>
      </c>
      <c r="B10" s="7">
        <v>1758</v>
      </c>
      <c r="C10" s="13">
        <f>B10/B11</f>
        <v>0.20107514583095049</v>
      </c>
      <c r="F10">
        <v>3588</v>
      </c>
      <c r="G10">
        <v>1072</v>
      </c>
      <c r="H10">
        <v>427</v>
      </c>
      <c r="I10">
        <v>151</v>
      </c>
      <c r="J10">
        <v>56</v>
      </c>
      <c r="K10">
        <v>29</v>
      </c>
      <c r="L10">
        <v>23</v>
      </c>
      <c r="M10">
        <f t="shared" si="0"/>
        <v>5346</v>
      </c>
    </row>
    <row r="11" spans="1:13" x14ac:dyDescent="0.25">
      <c r="B11" s="7">
        <f>SUM(B6:B10)</f>
        <v>8743</v>
      </c>
      <c r="C11" s="13">
        <f>SUM(C6:C10)</f>
        <v>1</v>
      </c>
      <c r="F11">
        <f t="shared" ref="F11:L11" si="1">SUM(F6:F10)</f>
        <v>8730</v>
      </c>
      <c r="G11">
        <f t="shared" si="1"/>
        <v>5874</v>
      </c>
      <c r="H11">
        <f t="shared" si="1"/>
        <v>1888</v>
      </c>
      <c r="I11">
        <f t="shared" si="1"/>
        <v>584</v>
      </c>
      <c r="J11">
        <f t="shared" si="1"/>
        <v>216</v>
      </c>
      <c r="K11">
        <f t="shared" si="1"/>
        <v>93</v>
      </c>
      <c r="L11">
        <f t="shared" si="1"/>
        <v>88</v>
      </c>
      <c r="M11">
        <f t="shared" si="0"/>
        <v>17473</v>
      </c>
    </row>
    <row r="13" spans="1:13" x14ac:dyDescent="0.25">
      <c r="A13" s="1" t="s">
        <v>71</v>
      </c>
    </row>
    <row r="16" spans="1:13" x14ac:dyDescent="0.25">
      <c r="A16" s="1" t="s">
        <v>53</v>
      </c>
    </row>
    <row r="17" spans="1:3" x14ac:dyDescent="0.25">
      <c r="A17" s="1" t="s">
        <v>72</v>
      </c>
    </row>
    <row r="18" spans="1:3" x14ac:dyDescent="0.25">
      <c r="A18" s="1" t="s">
        <v>54</v>
      </c>
    </row>
    <row r="19" spans="1:3" x14ac:dyDescent="0.25">
      <c r="A19" s="1"/>
      <c r="B19" s="1" t="s">
        <v>56</v>
      </c>
      <c r="C19" s="1" t="s">
        <v>57</v>
      </c>
    </row>
    <row r="20" spans="1:3" x14ac:dyDescent="0.25">
      <c r="A20" s="10">
        <v>0</v>
      </c>
      <c r="B20">
        <v>167</v>
      </c>
      <c r="C20" s="11">
        <f>B20/B25</f>
        <v>0.14509122502172025</v>
      </c>
    </row>
    <row r="21" spans="1:3" x14ac:dyDescent="0.25">
      <c r="A21" s="1" t="s">
        <v>73</v>
      </c>
      <c r="B21">
        <v>115</v>
      </c>
      <c r="C21" s="11">
        <f>B21/B25</f>
        <v>9.9913119026933103E-2</v>
      </c>
    </row>
    <row r="22" spans="1:3" x14ac:dyDescent="0.25">
      <c r="A22" s="1" t="s">
        <v>68</v>
      </c>
      <c r="B22">
        <v>200</v>
      </c>
      <c r="C22" s="11">
        <f>B22/B25</f>
        <v>0.1737619461337967</v>
      </c>
    </row>
    <row r="23" spans="1:3" x14ac:dyDescent="0.25">
      <c r="A23" s="1" t="s">
        <v>69</v>
      </c>
      <c r="B23">
        <v>197</v>
      </c>
      <c r="C23" s="11">
        <f>B23/B25</f>
        <v>0.17115551694178974</v>
      </c>
    </row>
    <row r="24" spans="1:3" x14ac:dyDescent="0.25">
      <c r="A24" s="1" t="s">
        <v>70</v>
      </c>
      <c r="B24">
        <v>472</v>
      </c>
      <c r="C24" s="16">
        <f>B24/B25</f>
        <v>0.41007819287576019</v>
      </c>
    </row>
    <row r="25" spans="1:3" x14ac:dyDescent="0.25">
      <c r="B25">
        <f>SUM(B20:B24)</f>
        <v>1151</v>
      </c>
    </row>
    <row r="27" spans="1:3" x14ac:dyDescent="0.25">
      <c r="A27" s="1" t="s">
        <v>74</v>
      </c>
    </row>
    <row r="28" spans="1:3" x14ac:dyDescent="0.25">
      <c r="A28" s="1" t="s">
        <v>54</v>
      </c>
    </row>
    <row r="29" spans="1:3" x14ac:dyDescent="0.25">
      <c r="A29" s="1"/>
      <c r="B29" s="1" t="s">
        <v>56</v>
      </c>
      <c r="C29" s="1" t="s">
        <v>57</v>
      </c>
    </row>
    <row r="30" spans="1:3" x14ac:dyDescent="0.25">
      <c r="A30" s="10">
        <v>0</v>
      </c>
      <c r="B30">
        <v>507</v>
      </c>
      <c r="C30" s="11">
        <f>B30/B35</f>
        <v>0.24707602339181287</v>
      </c>
    </row>
    <row r="31" spans="1:3" x14ac:dyDescent="0.25">
      <c r="A31" s="1" t="s">
        <v>73</v>
      </c>
      <c r="B31">
        <v>298</v>
      </c>
      <c r="C31" s="11">
        <f>B31/B35</f>
        <v>0.14522417153996101</v>
      </c>
    </row>
    <row r="32" spans="1:3" x14ac:dyDescent="0.25">
      <c r="A32" s="1" t="s">
        <v>68</v>
      </c>
      <c r="B32">
        <v>389</v>
      </c>
      <c r="C32" s="11">
        <f>B32/B35</f>
        <v>0.18957115009746589</v>
      </c>
    </row>
    <row r="33" spans="1:3" x14ac:dyDescent="0.25">
      <c r="A33" s="1" t="s">
        <v>69</v>
      </c>
      <c r="B33">
        <v>343</v>
      </c>
      <c r="C33" s="11">
        <f>B33/B35</f>
        <v>0.16715399610136453</v>
      </c>
    </row>
    <row r="34" spans="1:3" x14ac:dyDescent="0.25">
      <c r="A34" s="1" t="s">
        <v>70</v>
      </c>
      <c r="B34">
        <v>515</v>
      </c>
      <c r="C34" s="11">
        <f>B34/B35</f>
        <v>0.25097465886939574</v>
      </c>
    </row>
    <row r="35" spans="1:3" x14ac:dyDescent="0.25">
      <c r="B35">
        <f>SUM(B30:B34)</f>
        <v>2052</v>
      </c>
    </row>
    <row r="37" spans="1:3" x14ac:dyDescent="0.25">
      <c r="A37" s="1" t="s">
        <v>75</v>
      </c>
    </row>
    <row r="38" spans="1:3" x14ac:dyDescent="0.25">
      <c r="A38" s="1" t="s">
        <v>54</v>
      </c>
    </row>
    <row r="39" spans="1:3" x14ac:dyDescent="0.25">
      <c r="A39" s="1"/>
      <c r="B39" s="1" t="s">
        <v>56</v>
      </c>
      <c r="C39" s="1" t="s">
        <v>57</v>
      </c>
    </row>
    <row r="40" spans="1:3" x14ac:dyDescent="0.25">
      <c r="A40" s="10">
        <v>0</v>
      </c>
      <c r="B40">
        <v>1147</v>
      </c>
      <c r="C40" s="11">
        <f>B40/B45</f>
        <v>0.43479909021986352</v>
      </c>
    </row>
    <row r="41" spans="1:3" x14ac:dyDescent="0.25">
      <c r="A41" s="1" t="s">
        <v>73</v>
      </c>
      <c r="B41">
        <v>430</v>
      </c>
      <c r="C41" s="11">
        <f>B41/B45</f>
        <v>0.16300227445034116</v>
      </c>
    </row>
    <row r="42" spans="1:3" x14ac:dyDescent="0.25">
      <c r="A42" s="1" t="s">
        <v>68</v>
      </c>
      <c r="B42">
        <v>419</v>
      </c>
      <c r="C42" s="11">
        <f>B42/B45</f>
        <v>0.15883244882486733</v>
      </c>
    </row>
    <row r="43" spans="1:3" x14ac:dyDescent="0.25">
      <c r="A43" s="1" t="s">
        <v>69</v>
      </c>
      <c r="B43">
        <v>300</v>
      </c>
      <c r="C43" s="11">
        <f>B43/B45</f>
        <v>0.11372251705837756</v>
      </c>
    </row>
    <row r="44" spans="1:3" x14ac:dyDescent="0.25">
      <c r="A44" s="1" t="s">
        <v>70</v>
      </c>
      <c r="B44">
        <v>342</v>
      </c>
      <c r="C44" s="11">
        <f>B44/B45</f>
        <v>0.12964366944655042</v>
      </c>
    </row>
    <row r="45" spans="1:3" x14ac:dyDescent="0.25">
      <c r="B45">
        <f>SUM(B40:B44)</f>
        <v>2638</v>
      </c>
    </row>
    <row r="47" spans="1:3" x14ac:dyDescent="0.25">
      <c r="A47" s="1" t="s">
        <v>76</v>
      </c>
    </row>
    <row r="48" spans="1:3" x14ac:dyDescent="0.25">
      <c r="A48" s="1" t="s">
        <v>54</v>
      </c>
    </row>
    <row r="49" spans="1:3" x14ac:dyDescent="0.25">
      <c r="A49" s="1"/>
      <c r="B49" s="1" t="s">
        <v>56</v>
      </c>
      <c r="C49" s="1" t="s">
        <v>57</v>
      </c>
    </row>
    <row r="50" spans="1:3" x14ac:dyDescent="0.25">
      <c r="A50" s="10">
        <v>0</v>
      </c>
      <c r="B50">
        <v>960</v>
      </c>
      <c r="C50" s="16">
        <f>B50/B55</f>
        <v>0.65040650406504064</v>
      </c>
    </row>
    <row r="51" spans="1:3" x14ac:dyDescent="0.25">
      <c r="A51" s="1" t="s">
        <v>73</v>
      </c>
      <c r="B51">
        <v>222</v>
      </c>
      <c r="C51" s="11">
        <f>B51/B55</f>
        <v>0.15040650406504066</v>
      </c>
    </row>
    <row r="52" spans="1:3" x14ac:dyDescent="0.25">
      <c r="A52" s="1" t="s">
        <v>68</v>
      </c>
      <c r="B52">
        <v>153</v>
      </c>
      <c r="C52" s="11">
        <f>B52/B55</f>
        <v>0.10365853658536585</v>
      </c>
    </row>
    <row r="53" spans="1:3" x14ac:dyDescent="0.25">
      <c r="A53" s="1" t="s">
        <v>69</v>
      </c>
      <c r="B53">
        <v>73</v>
      </c>
      <c r="C53" s="11">
        <f>B53/B55</f>
        <v>4.9457994579945798E-2</v>
      </c>
    </row>
    <row r="54" spans="1:3" x14ac:dyDescent="0.25">
      <c r="A54" s="1" t="s">
        <v>70</v>
      </c>
      <c r="B54">
        <v>68</v>
      </c>
      <c r="C54" s="11">
        <f>B54/B55</f>
        <v>4.6070460704607047E-2</v>
      </c>
    </row>
    <row r="55" spans="1:3" x14ac:dyDescent="0.25">
      <c r="B55">
        <f>SUM(B50:B54)</f>
        <v>1476</v>
      </c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School Demographics Percent</vt:lpstr>
      <vt:lpstr>School Demographics Numbers</vt:lpstr>
      <vt:lpstr>Student Demographics</vt:lpstr>
      <vt:lpstr>District Level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Karissa Yee Findley</dc:creator>
  <cp:lastModifiedBy>JDW</cp:lastModifiedBy>
  <dcterms:created xsi:type="dcterms:W3CDTF">2017-07-12T04:23:28Z</dcterms:created>
  <dcterms:modified xsi:type="dcterms:W3CDTF">2023-11-16T21:52:21Z</dcterms:modified>
</cp:coreProperties>
</file>