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E1EEF730-246F-47C5-A640-DA76E2CDF68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6" i="3"/>
  <c r="G55" i="3"/>
  <c r="F50" i="3"/>
  <c r="G48" i="3" s="1"/>
  <c r="B50" i="3"/>
  <c r="C48" i="3" s="1"/>
  <c r="G46" i="3"/>
  <c r="F40" i="3"/>
  <c r="G38" i="3" s="1"/>
  <c r="B40" i="3"/>
  <c r="C38" i="3" s="1"/>
  <c r="G36" i="3"/>
  <c r="G35" i="3"/>
  <c r="F30" i="3"/>
  <c r="G28" i="3" s="1"/>
  <c r="B30" i="3"/>
  <c r="C28" i="3" s="1"/>
  <c r="G26" i="3"/>
  <c r="G25" i="3"/>
  <c r="F16" i="3"/>
  <c r="G14" i="3" s="1"/>
  <c r="B16" i="3"/>
  <c r="C14" i="3" s="1"/>
  <c r="G12" i="3"/>
  <c r="G11" i="3"/>
  <c r="E186" i="2"/>
  <c r="E189" i="2" s="1"/>
  <c r="D186" i="2"/>
  <c r="D189" i="2" s="1"/>
  <c r="C186" i="2"/>
  <c r="C192" i="2" s="1"/>
  <c r="B186" i="2"/>
  <c r="B192" i="2" s="1"/>
  <c r="C191" i="2"/>
  <c r="B191" i="2"/>
  <c r="E190" i="2"/>
  <c r="C190" i="2"/>
  <c r="B190" i="2"/>
  <c r="C189" i="2"/>
  <c r="C188" i="2"/>
  <c r="B188" i="2"/>
  <c r="F181" i="2"/>
  <c r="F186" i="2" s="1"/>
  <c r="F182" i="2"/>
  <c r="F183" i="2"/>
  <c r="F184" i="2"/>
  <c r="F185" i="2"/>
  <c r="E173" i="2"/>
  <c r="E179" i="2" s="1"/>
  <c r="D173" i="2"/>
  <c r="D177" i="2" s="1"/>
  <c r="C173" i="2"/>
  <c r="C178" i="2" s="1"/>
  <c r="B173" i="2"/>
  <c r="B178" i="2" s="1"/>
  <c r="B179" i="2"/>
  <c r="E178" i="2"/>
  <c r="D178" i="2"/>
  <c r="E177" i="2"/>
  <c r="E176" i="2"/>
  <c r="D176" i="2"/>
  <c r="C176" i="2"/>
  <c r="B176" i="2"/>
  <c r="E175" i="2"/>
  <c r="D175" i="2"/>
  <c r="F168" i="2"/>
  <c r="F169" i="2"/>
  <c r="F170" i="2"/>
  <c r="F171" i="2"/>
  <c r="F172" i="2"/>
  <c r="F173" i="2"/>
  <c r="E158" i="2"/>
  <c r="E161" i="2" s="1"/>
  <c r="E164" i="2"/>
  <c r="D158" i="2"/>
  <c r="D161" i="2" s="1"/>
  <c r="C158" i="2"/>
  <c r="C164" i="2"/>
  <c r="B158" i="2"/>
  <c r="B164" i="2" s="1"/>
  <c r="C163" i="2"/>
  <c r="B163" i="2"/>
  <c r="E162" i="2"/>
  <c r="C162" i="2"/>
  <c r="B162" i="2"/>
  <c r="C161" i="2"/>
  <c r="C160" i="2"/>
  <c r="B160" i="2"/>
  <c r="F153" i="2"/>
  <c r="F158" i="2" s="1"/>
  <c r="F154" i="2"/>
  <c r="F155" i="2"/>
  <c r="F156" i="2"/>
  <c r="F157" i="2"/>
  <c r="E130" i="2"/>
  <c r="E136" i="2" s="1"/>
  <c r="D130" i="2"/>
  <c r="D134" i="2" s="1"/>
  <c r="C130" i="2"/>
  <c r="C135" i="2" s="1"/>
  <c r="C136" i="2"/>
  <c r="B130" i="2"/>
  <c r="B135" i="2" s="1"/>
  <c r="B136" i="2"/>
  <c r="E135" i="2"/>
  <c r="D135" i="2"/>
  <c r="E134" i="2"/>
  <c r="E133" i="2"/>
  <c r="D133" i="2"/>
  <c r="C133" i="2"/>
  <c r="B133" i="2"/>
  <c r="E132" i="2"/>
  <c r="D132" i="2"/>
  <c r="F125" i="2"/>
  <c r="F126" i="2"/>
  <c r="F127" i="2"/>
  <c r="F128" i="2"/>
  <c r="F129" i="2"/>
  <c r="F130" i="2" s="1"/>
  <c r="E102" i="2"/>
  <c r="E105" i="2" s="1"/>
  <c r="D102" i="2"/>
  <c r="D105" i="2" s="1"/>
  <c r="C102" i="2"/>
  <c r="C108" i="2"/>
  <c r="B102" i="2"/>
  <c r="B108" i="2" s="1"/>
  <c r="C107" i="2"/>
  <c r="B107" i="2"/>
  <c r="E106" i="2"/>
  <c r="C106" i="2"/>
  <c r="B106" i="2"/>
  <c r="C105" i="2"/>
  <c r="C104" i="2"/>
  <c r="B104" i="2"/>
  <c r="F97" i="2"/>
  <c r="F102" i="2" s="1"/>
  <c r="F98" i="2"/>
  <c r="F99" i="2"/>
  <c r="F100" i="2"/>
  <c r="F101" i="2"/>
  <c r="E73" i="2"/>
  <c r="E79" i="2" s="1"/>
  <c r="D73" i="2"/>
  <c r="D77" i="2" s="1"/>
  <c r="C73" i="2"/>
  <c r="C78" i="2" s="1"/>
  <c r="C79" i="2"/>
  <c r="B73" i="2"/>
  <c r="B78" i="2" s="1"/>
  <c r="B79" i="2"/>
  <c r="E78" i="2"/>
  <c r="D78" i="2"/>
  <c r="E77" i="2"/>
  <c r="E76" i="2"/>
  <c r="D76" i="2"/>
  <c r="C76" i="2"/>
  <c r="B76" i="2"/>
  <c r="E75" i="2"/>
  <c r="D75" i="2"/>
  <c r="F68" i="2"/>
  <c r="F69" i="2"/>
  <c r="F70" i="2"/>
  <c r="F71" i="2"/>
  <c r="F72" i="2"/>
  <c r="F73" i="2"/>
  <c r="C60" i="2"/>
  <c r="C65" i="2" s="1"/>
  <c r="C62" i="2"/>
  <c r="C20" i="2"/>
  <c r="C32" i="2" s="1"/>
  <c r="D32" i="2" s="1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 s="1"/>
  <c r="D145" i="2"/>
  <c r="D151" i="2"/>
  <c r="C145" i="2"/>
  <c r="C149" i="2" s="1"/>
  <c r="C151" i="2"/>
  <c r="B145" i="2"/>
  <c r="B150" i="2" s="1"/>
  <c r="E150" i="2"/>
  <c r="D150" i="2"/>
  <c r="C150" i="2"/>
  <c r="E149" i="2"/>
  <c r="D149" i="2"/>
  <c r="E148" i="2"/>
  <c r="D148" i="2"/>
  <c r="C148" i="2"/>
  <c r="E147" i="2"/>
  <c r="D147" i="2"/>
  <c r="C147" i="2"/>
  <c r="F140" i="2"/>
  <c r="F141" i="2"/>
  <c r="F142" i="2"/>
  <c r="F143" i="2"/>
  <c r="F144" i="2"/>
  <c r="F145" i="2"/>
  <c r="E123" i="2"/>
  <c r="C123" i="2"/>
  <c r="B123" i="2"/>
  <c r="E122" i="2"/>
  <c r="E121" i="2"/>
  <c r="E120" i="2"/>
  <c r="C120" i="2"/>
  <c r="B120" i="2"/>
  <c r="E119" i="2"/>
  <c r="F112" i="2"/>
  <c r="F113" i="2"/>
  <c r="F114" i="2"/>
  <c r="F115" i="2"/>
  <c r="F116" i="2"/>
  <c r="F117" i="2"/>
  <c r="E88" i="2"/>
  <c r="E90" i="2" s="1"/>
  <c r="E94" i="2"/>
  <c r="D88" i="2"/>
  <c r="D94" i="2" s="1"/>
  <c r="C88" i="2"/>
  <c r="C94" i="2" s="1"/>
  <c r="B88" i="2"/>
  <c r="B92" i="2" s="1"/>
  <c r="B94" i="2"/>
  <c r="C93" i="2"/>
  <c r="B93" i="2"/>
  <c r="E92" i="2"/>
  <c r="D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D66" i="2"/>
  <c r="C66" i="2"/>
  <c r="B60" i="2"/>
  <c r="B62" i="2" s="1"/>
  <c r="B66" i="2"/>
  <c r="E65" i="2"/>
  <c r="D65" i="2"/>
  <c r="E63" i="2"/>
  <c r="D63" i="2"/>
  <c r="C63" i="2"/>
  <c r="B63" i="2"/>
  <c r="E62" i="2"/>
  <c r="D62" i="2"/>
  <c r="F55" i="2"/>
  <c r="F56" i="2"/>
  <c r="F57" i="2"/>
  <c r="F58" i="2"/>
  <c r="F59" i="2"/>
  <c r="F60" i="2"/>
  <c r="C15" i="3" l="1"/>
  <c r="C29" i="3"/>
  <c r="C39" i="3"/>
  <c r="C49" i="3"/>
  <c r="C59" i="3"/>
  <c r="G15" i="3"/>
  <c r="G29" i="3"/>
  <c r="G39" i="3"/>
  <c r="G49" i="3"/>
  <c r="G59" i="3"/>
  <c r="C11" i="3"/>
  <c r="C25" i="3"/>
  <c r="C35" i="3"/>
  <c r="C45" i="3"/>
  <c r="C55" i="3"/>
  <c r="G45" i="3"/>
  <c r="C12" i="3"/>
  <c r="C26" i="3"/>
  <c r="C36" i="3"/>
  <c r="C46" i="3"/>
  <c r="C56" i="3"/>
  <c r="C13" i="3"/>
  <c r="C27" i="3"/>
  <c r="C37" i="3"/>
  <c r="C47" i="3"/>
  <c r="C57" i="3"/>
  <c r="G13" i="3"/>
  <c r="G27" i="3"/>
  <c r="G37" i="3"/>
  <c r="G47" i="3"/>
  <c r="G57" i="3"/>
  <c r="C36" i="2"/>
  <c r="D36" i="2" s="1"/>
  <c r="D108" i="2"/>
  <c r="D164" i="2"/>
  <c r="D192" i="2"/>
  <c r="C33" i="2"/>
  <c r="D33" i="2" s="1"/>
  <c r="D106" i="2"/>
  <c r="E108" i="2"/>
  <c r="D162" i="2"/>
  <c r="D190" i="2"/>
  <c r="E192" i="2"/>
  <c r="D120" i="2"/>
  <c r="D123" i="2"/>
  <c r="B148" i="2"/>
  <c r="B151" i="2"/>
  <c r="C179" i="2"/>
  <c r="B121" i="2"/>
  <c r="C34" i="2"/>
  <c r="D34" i="2" s="1"/>
  <c r="D90" i="2"/>
  <c r="C121" i="2"/>
  <c r="B77" i="2"/>
  <c r="D79" i="2"/>
  <c r="D104" i="2"/>
  <c r="D107" i="2"/>
  <c r="B134" i="2"/>
  <c r="D136" i="2"/>
  <c r="D160" i="2"/>
  <c r="D163" i="2"/>
  <c r="B177" i="2"/>
  <c r="D179" i="2"/>
  <c r="D188" i="2"/>
  <c r="D191" i="2"/>
  <c r="C77" i="2"/>
  <c r="C134" i="2"/>
  <c r="E160" i="2"/>
  <c r="E163" i="2"/>
  <c r="C177" i="2"/>
  <c r="E188" i="2"/>
  <c r="E191" i="2"/>
  <c r="D93" i="2"/>
  <c r="C64" i="2"/>
  <c r="D121" i="2"/>
  <c r="D20" i="2"/>
  <c r="C35" i="2"/>
  <c r="D35" i="2" s="1"/>
  <c r="B105" i="2"/>
  <c r="B161" i="2"/>
  <c r="B189" i="2"/>
  <c r="E93" i="2"/>
  <c r="B149" i="2"/>
  <c r="D91" i="2"/>
  <c r="B119" i="2"/>
  <c r="B64" i="2"/>
  <c r="E104" i="2"/>
  <c r="B65" i="2"/>
  <c r="E91" i="2"/>
  <c r="C119" i="2"/>
  <c r="B75" i="2"/>
  <c r="B132" i="2"/>
  <c r="B175" i="2"/>
  <c r="E107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<sst xmlns="http://schemas.openxmlformats.org/spreadsheetml/2006/main" count="399" uniqueCount="98">
  <si>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Arkansas</t>
  </si>
  <si>
    <t>Chronic Absence Levels Across Arkansas Schools SY 17-18 Compared to SY 21-22</t>
  </si>
  <si>
    <t>Chronic Absence Levels Across Arkansas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</si>
  <si>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</si>
  <si>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</si>
  <si>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</si>
  <si>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</si>
  <si>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</si>
  <si>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</si>
  <si>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</si>
  <si>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</si>
  <si>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</si>
  <si>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</si>
  <si>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</si>
  <si>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</si>
  <si>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</si>
  <si>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r>
      <t>Please note that not all school characteristic categories will equal 100% of schools. Some schools may not have data available in certain categories and are therefore not included in school counts below.</t>
    </r>
    <r>
      <rPr>
        <sz val="11"/>
        <color rgb="FFFF0000"/>
        <rFont val="Calibri"/>
        <family val="2"/>
      </rPr>
      <t> </t>
    </r>
  </si>
  <si>
    <t xml:space="preserve">SY 17-18 Chronic Absence Levels Across Arkansas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</si>
  <si>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</si>
  <si>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</si>
  <si>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</si>
  <si>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</si>
  <si>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</si>
  <si>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</si>
  <si>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</si>
  <si>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</si>
  <si>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</si>
  <si>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Arkansas Schools by Grades Served </t>
  </si>
  <si>
    <t>SY 17-18  Chronic Absence Levels Across Arkansas Schools by School Type</t>
  </si>
  <si>
    <t>Regular</t>
  </si>
  <si>
    <t>Special Ed</t>
  </si>
  <si>
    <t>Vocational</t>
  </si>
  <si>
    <t>Alternative</t>
  </si>
  <si>
    <t>SY 21-22  Chronic Absence Levels Across Arkansas Schools by School Type</t>
  </si>
  <si>
    <t xml:space="preserve">SY 17-18 Chronic Absence Levels Across Arkansas Schools by Concentration of Poverty </t>
  </si>
  <si>
    <t>&gt;=75%</t>
  </si>
  <si>
    <t>50-74%</t>
  </si>
  <si>
    <t>25-49%</t>
  </si>
  <si>
    <t>0-24%</t>
  </si>
  <si>
    <t xml:space="preserve">SY 21-22 Chronic Absence Levels Across Arkansas Schools by Concentration of Poverty </t>
  </si>
  <si>
    <t xml:space="preserve">SY 17-18 Chronic Absence Levels Across Arkansas Schools by Locale </t>
  </si>
  <si>
    <t>City</t>
  </si>
  <si>
    <t>Suburb</t>
  </si>
  <si>
    <t>Town</t>
  </si>
  <si>
    <t>Rural</t>
  </si>
  <si>
    <t xml:space="preserve">SY 21-22 Chronic Absence Levels Across Arkansas Schools by Locale </t>
  </si>
  <si>
    <t>SY 17-18 School Chronic Absence Levels Across Arkansas Schools by Non-White Student Composition</t>
  </si>
  <si>
    <t>SY 21-22 School Chronic Absence Levels by Across Arkansas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</si>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</sst>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 Arkansas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0.30902111324376197</c:v>
                </c:pt>
                <c:pt idx="1">
                  <c:v>0.30143540669856461</c:v>
                </c:pt>
                <c:pt idx="2">
                  <c:v>0.33783783783783783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0.31861804222648754</c:v>
                </c:pt>
                <c:pt idx="1">
                  <c:v>0.27751196172248804</c:v>
                </c:pt>
                <c:pt idx="2">
                  <c:v>0.33445945945945948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0.28406909788867563</c:v>
                </c:pt>
                <c:pt idx="1">
                  <c:v>0.31578947368421051</c:v>
                </c:pt>
                <c:pt idx="2">
                  <c:v>0.24324324324324326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4.0307101727447218E-2</c:v>
                </c:pt>
                <c:pt idx="1">
                  <c:v>4.784688995215311E-2</c:v>
                </c:pt>
                <c:pt idx="2">
                  <c:v>2.7027027027027029E-2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4.7984644913627639E-2</c:v>
                </c:pt>
                <c:pt idx="1">
                  <c:v>5.7416267942583733E-2</c:v>
                </c:pt>
                <c:pt idx="2">
                  <c:v>5.7432432432432436E-2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Arkansas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0.21888412017167383</c:v>
                </c:pt>
                <c:pt idx="1">
                  <c:v>0.18487394957983194</c:v>
                </c:pt>
                <c:pt idx="2">
                  <c:v>7.6576576576576572E-2</c:v>
                </c:pt>
                <c:pt idx="3">
                  <c:v>9.0336134453781511E-2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0.19313304721030042</c:v>
                </c:pt>
                <c:pt idx="1">
                  <c:v>0.30252100840336132</c:v>
                </c:pt>
                <c:pt idx="2">
                  <c:v>0.25225225225225223</c:v>
                </c:pt>
                <c:pt idx="3">
                  <c:v>0.20168067226890757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0.44206008583690987</c:v>
                </c:pt>
                <c:pt idx="1">
                  <c:v>0.35294117647058826</c:v>
                </c:pt>
                <c:pt idx="2">
                  <c:v>0.47747747747747749</c:v>
                </c:pt>
                <c:pt idx="3">
                  <c:v>0.44327731092436973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7.7253218884120178E-2</c:v>
                </c:pt>
                <c:pt idx="1">
                  <c:v>9.2436974789915971E-2</c:v>
                </c:pt>
                <c:pt idx="2">
                  <c:v>0.12612612612612611</c:v>
                </c:pt>
                <c:pt idx="3">
                  <c:v>0.13025210084033614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6.8669527896995708E-2</c:v>
                </c:pt>
                <c:pt idx="1">
                  <c:v>6.7226890756302518E-2</c:v>
                </c:pt>
                <c:pt idx="2">
                  <c:v>6.7567567567567571E-2</c:v>
                </c:pt>
                <c:pt idx="3">
                  <c:v>0.13445378151260504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Arkansas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0.58857142857142852</c:v>
                </c:pt>
                <c:pt idx="1">
                  <c:v>0.38418079096045199</c:v>
                </c:pt>
                <c:pt idx="2">
                  <c:v>0.23293172690763053</c:v>
                </c:pt>
                <c:pt idx="3">
                  <c:v>0.21973094170403587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</c:v>
                </c:pt>
                <c:pt idx="1">
                  <c:v>0.31073446327683618</c:v>
                </c:pt>
                <c:pt idx="2">
                  <c:v>0.38554216867469882</c:v>
                </c:pt>
                <c:pt idx="3">
                  <c:v>0.32062780269058294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0.12571428571428572</c:v>
                </c:pt>
                <c:pt idx="1">
                  <c:v>0.23728813559322035</c:v>
                </c:pt>
                <c:pt idx="2">
                  <c:v>0.26907630522088355</c:v>
                </c:pt>
                <c:pt idx="3">
                  <c:v>0.36098654708520178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2.8571428571428571E-2</c:v>
                </c:pt>
                <c:pt idx="1">
                  <c:v>3.3898305084745763E-2</c:v>
                </c:pt>
                <c:pt idx="2">
                  <c:v>5.2208835341365459E-2</c:v>
                </c:pt>
                <c:pt idx="3">
                  <c:v>4.0358744394618833E-2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5.7142857142857141E-2</c:v>
                </c:pt>
                <c:pt idx="1">
                  <c:v>3.3898305084745763E-2</c:v>
                </c:pt>
                <c:pt idx="2">
                  <c:v>6.0240963855421686E-2</c:v>
                </c:pt>
                <c:pt idx="3">
                  <c:v>5.829596412556054E-2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Arkansas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0.36075949367088606</c:v>
                </c:pt>
                <c:pt idx="1">
                  <c:v>0.15432098765432098</c:v>
                </c:pt>
                <c:pt idx="2">
                  <c:v>7.9365079365079361E-2</c:v>
                </c:pt>
                <c:pt idx="3">
                  <c:v>6.4853556485355651E-2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0.22151898734177214</c:v>
                </c:pt>
                <c:pt idx="1">
                  <c:v>0.22839506172839505</c:v>
                </c:pt>
                <c:pt idx="2">
                  <c:v>0.23015873015873015</c:v>
                </c:pt>
                <c:pt idx="3">
                  <c:v>0.21548117154811716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0.29113924050632911</c:v>
                </c:pt>
                <c:pt idx="1">
                  <c:v>0.46913580246913578</c:v>
                </c:pt>
                <c:pt idx="2">
                  <c:v>0.48015873015873017</c:v>
                </c:pt>
                <c:pt idx="3">
                  <c:v>0.45815899581589958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2.5316455696202531E-2</c:v>
                </c:pt>
                <c:pt idx="1">
                  <c:v>8.6419753086419748E-2</c:v>
                </c:pt>
                <c:pt idx="2">
                  <c:v>0.12301587301587301</c:v>
                </c:pt>
                <c:pt idx="3">
                  <c:v>0.14644351464435146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0.10126582278481013</c:v>
                </c:pt>
                <c:pt idx="1">
                  <c:v>6.1728395061728392E-2</c:v>
                </c:pt>
                <c:pt idx="2">
                  <c:v>8.7301587301587297E-2</c:v>
                </c:pt>
                <c:pt idx="3">
                  <c:v>0.11506276150627615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609-4872-BB48-68319A60B8A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609-4872-BB48-68319A60B8A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609-4872-BB48-68319A60B8A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609-4872-BB48-68319A60B8A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609-4872-BB48-68319A60B8A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609-4872-BB48-68319A60B8A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609-4872-BB48-68319A60B8AB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09-4872-BB48-68319A60B8AB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09-4872-BB48-68319A60B8AB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09-4872-BB48-68319A60B8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846</c:v>
                </c:pt>
                <c:pt idx="1">
                  <c:v>1197</c:v>
                </c:pt>
                <c:pt idx="2">
                  <c:v>32808</c:v>
                </c:pt>
                <c:pt idx="3">
                  <c:v>18193</c:v>
                </c:pt>
                <c:pt idx="4">
                  <c:v>5600</c:v>
                </c:pt>
                <c:pt idx="5">
                  <c:v>1960</c:v>
                </c:pt>
                <c:pt idx="6">
                  <c:v>66831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09-4872-BB48-68319A60B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21-22 Chronic Absence Levels Across Arkansas Schools by School Type</a:t>
            </a:r>
            <a:endParaRPr lang="en-US" sz="140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0.31130268199233718</c:v>
                </c:pt>
                <c:pt idx="1">
                  <c:v>0</c:v>
                </c:pt>
                <c:pt idx="2">
                  <c:v>0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0.31513409961685823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0.27873563218390807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4.0229885057471264E-2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5.459770114942529E-2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21-22 Chronic Absence Levels Across Arkansas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1400" b="1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 Defined as percent of students eligible for free- or reduced-price meals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0.41402714932126694</c:v>
                </c:pt>
                <c:pt idx="1">
                  <c:v>0.27586206896551724</c:v>
                </c:pt>
                <c:pt idx="2">
                  <c:v>0.20370370370370369</c:v>
                </c:pt>
                <c:pt idx="3">
                  <c:v>9.7560975609756101E-2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0.27601809954751133</c:v>
                </c:pt>
                <c:pt idx="1">
                  <c:v>0.32758620689655171</c:v>
                </c:pt>
                <c:pt idx="2">
                  <c:v>0.35648148148148145</c:v>
                </c:pt>
                <c:pt idx="3">
                  <c:v>0.3902439024390244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0.21266968325791855</c:v>
                </c:pt>
                <c:pt idx="1">
                  <c:v>0.3045977011494253</c:v>
                </c:pt>
                <c:pt idx="2">
                  <c:v>0.35185185185185186</c:v>
                </c:pt>
                <c:pt idx="3">
                  <c:v>0.3902439024390244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3.6199095022624438E-2</c:v>
                </c:pt>
                <c:pt idx="1">
                  <c:v>3.7356321839080463E-2</c:v>
                </c:pt>
                <c:pt idx="2">
                  <c:v>5.5555555555555552E-2</c:v>
                </c:pt>
                <c:pt idx="3">
                  <c:v>2.4390243902439025E-2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6.1085972850678731E-2</c:v>
                </c:pt>
                <c:pt idx="1">
                  <c:v>5.459770114942529E-2</c:v>
                </c:pt>
                <c:pt idx="2">
                  <c:v>3.2407407407407406E-2</c:v>
                </c:pt>
                <c:pt idx="3">
                  <c:v>9.7560975609756101E-2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Arkansas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0.4567901234567901</c:v>
                </c:pt>
                <c:pt idx="1">
                  <c:v>0.3783783783783784</c:v>
                </c:pt>
                <c:pt idx="2">
                  <c:v>0.25688073394495414</c:v>
                </c:pt>
                <c:pt idx="3">
                  <c:v>0.24842105263157896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0.25925925925925924</c:v>
                </c:pt>
                <c:pt idx="1">
                  <c:v>0.30630630630630629</c:v>
                </c:pt>
                <c:pt idx="2">
                  <c:v>0.3256880733944954</c:v>
                </c:pt>
                <c:pt idx="3">
                  <c:v>0.33894736842105261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0.2139917695473251</c:v>
                </c:pt>
                <c:pt idx="1">
                  <c:v>0.27927927927927926</c:v>
                </c:pt>
                <c:pt idx="2">
                  <c:v>0.28440366972477066</c:v>
                </c:pt>
                <c:pt idx="3">
                  <c:v>0.30947368421052629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1.646090534979424E-2</c:v>
                </c:pt>
                <c:pt idx="1">
                  <c:v>1.8018018018018018E-2</c:v>
                </c:pt>
                <c:pt idx="2">
                  <c:v>6.8807339449541288E-2</c:v>
                </c:pt>
                <c:pt idx="3">
                  <c:v>4.4210526315789471E-2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5.3497942386831275E-2</c:v>
                </c:pt>
                <c:pt idx="1">
                  <c:v>1.8018018018018018E-2</c:v>
                </c:pt>
                <c:pt idx="2">
                  <c:v>6.4220183486238536E-2</c:v>
                </c:pt>
                <c:pt idx="3">
                  <c:v>5.894736842105263E-2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Arkansas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133</c:v>
                </c:pt>
                <c:pt idx="1">
                  <c:v>233</c:v>
                </c:pt>
                <c:pt idx="2">
                  <c:v>462</c:v>
                </c:pt>
                <c:pt idx="3">
                  <c:v>119</c:v>
                </c:pt>
                <c:pt idx="4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327</c:v>
                </c:pt>
                <c:pt idx="1">
                  <c:v>329</c:v>
                </c:pt>
                <c:pt idx="2">
                  <c:v>292</c:v>
                </c:pt>
                <c:pt idx="3">
                  <c:v>42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Arkansas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0.12666666666666668</c:v>
                </c:pt>
                <c:pt idx="1">
                  <c:v>0.22190476190476191</c:v>
                </c:pt>
                <c:pt idx="2">
                  <c:v>0.44</c:v>
                </c:pt>
                <c:pt idx="3">
                  <c:v>0.11333333333333333</c:v>
                </c:pt>
                <c:pt idx="4">
                  <c:v>9.8095238095238096E-2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0.31232091690544411</c:v>
                </c:pt>
                <c:pt idx="1">
                  <c:v>0.31423113658070678</c:v>
                </c:pt>
                <c:pt idx="2">
                  <c:v>0.27889207258834764</c:v>
                </c:pt>
                <c:pt idx="3">
                  <c:v>4.0114613180515762E-2</c:v>
                </c:pt>
                <c:pt idx="4">
                  <c:v>5.4441260744985676E-2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 Arkansas Schools by Grades Served</a:t>
            </a:r>
          </a:p>
        </c:rich>
      </c:tx>
      <c:layout>
        <c:manualLayout>
          <c:xMode val="edge"/>
          <c:yMode val="edge"/>
          <c:x val="0.10707987236292646"/>
          <c:y val="7.03516555974055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0.14124293785310735</c:v>
                </c:pt>
                <c:pt idx="1">
                  <c:v>0.12440191387559808</c:v>
                </c:pt>
                <c:pt idx="2">
                  <c:v>0.10367892976588629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0.24105461393596986</c:v>
                </c:pt>
                <c:pt idx="1">
                  <c:v>0.19617224880382775</c:v>
                </c:pt>
                <c:pt idx="2">
                  <c:v>0.20735785953177258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0.45574387947269301</c:v>
                </c:pt>
                <c:pt idx="1">
                  <c:v>0.45454545454545453</c:v>
                </c:pt>
                <c:pt idx="2">
                  <c:v>0.40802675585284282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9.9811676082862524E-2</c:v>
                </c:pt>
                <c:pt idx="1">
                  <c:v>0.12440191387559808</c:v>
                </c:pt>
                <c:pt idx="2">
                  <c:v>0.13043478260869565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6.2146892655367235E-2</c:v>
                </c:pt>
                <c:pt idx="1">
                  <c:v>0.10047846889952153</c:v>
                </c:pt>
                <c:pt idx="2">
                  <c:v>0.15050167224080269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 Levels Across Arkansas Schools by School Type</a:t>
            </a:r>
            <a:endParaRPr lang="en-US" sz="140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0.12619502868068833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0.2208413001912046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0.4416826003824092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0.11376673040152964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9.7514340344168254E-2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Arkansas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1400" b="1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 Defined as percent of students eligible for free- or reduced-price meals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0.10714285714285714</c:v>
                </c:pt>
                <c:pt idx="1">
                  <c:v>0.11801242236024845</c:v>
                </c:pt>
                <c:pt idx="2">
                  <c:v>0.12898330804248861</c:v>
                </c:pt>
                <c:pt idx="3">
                  <c:v>0.13197969543147209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0.17857142857142858</c:v>
                </c:pt>
                <c:pt idx="1">
                  <c:v>0.19875776397515527</c:v>
                </c:pt>
                <c:pt idx="2">
                  <c:v>0.22306525037936267</c:v>
                </c:pt>
                <c:pt idx="3">
                  <c:v>0.24873096446700507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0.4642857142857143</c:v>
                </c:pt>
                <c:pt idx="1">
                  <c:v>0.44099378881987578</c:v>
                </c:pt>
                <c:pt idx="2">
                  <c:v>0.43702579666160851</c:v>
                </c:pt>
                <c:pt idx="3">
                  <c:v>0.45685279187817257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0.10714285714285714</c:v>
                </c:pt>
                <c:pt idx="1">
                  <c:v>0.11180124223602485</c:v>
                </c:pt>
                <c:pt idx="2">
                  <c:v>0.11684370257966616</c:v>
                </c:pt>
                <c:pt idx="3">
                  <c:v>0.10152284263959391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0.13043478260869565</c:v>
                </c:pt>
                <c:pt idx="2">
                  <c:v>9.4081942336874058E-2</c:v>
                </c:pt>
                <c:pt idx="3">
                  <c:v>6.0913705583756347E-2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  <a:ext uri="{147F2762-F138-4A5C-976F-8EAC2B608ADB}">
              <a16:predDERef xmlns:a16="http://schemas.microsoft.com/office/drawing/2014/main" pre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  <a:ext uri="{147F2762-F138-4A5C-976F-8EAC2B608ADB}">
              <a16:predDERef xmlns:a16="http://schemas.microsoft.com/office/drawing/2014/main" pre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  <a:ext uri="{147F2762-F138-4A5C-976F-8EAC2B608ADB}">
              <a16:predDERef xmlns:a16="http://schemas.microsoft.com/office/drawing/2014/main" pre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  <a:ext uri="{147F2762-F138-4A5C-976F-8EAC2B608ADB}">
              <a16:predDERef xmlns:a16="http://schemas.microsoft.com/office/drawing/2014/main" pre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930275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EBA22C9A-AE2A-094E-A415-2BDB8DE8E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297829-C958-4782-A6FA-25230B5E7CEE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9F13035-E470-6946-9564-DE9551D8F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ED8723-8F26-4A03-9630-F298D1C45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21BEBD-AEC0-44C6-9285-F564A7F85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28515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133</v>
      </c>
      <c r="C15" s="44">
        <v>327</v>
      </c>
      <c r="D15" s="45">
        <f t="shared" ref="D15:D20" si="0">C15-B15</f>
        <v>194</v>
      </c>
      <c r="F15" s="1"/>
    </row>
    <row r="16" spans="1:6" ht="15.75" x14ac:dyDescent="0.25">
      <c r="A16" s="43" t="s">
        <v>7</v>
      </c>
      <c r="B16" s="44">
        <v>233</v>
      </c>
      <c r="C16" s="44">
        <v>329</v>
      </c>
      <c r="D16" s="45">
        <f t="shared" si="0"/>
        <v>96</v>
      </c>
      <c r="F16" s="1"/>
    </row>
    <row r="17" spans="1:6" ht="15.75" x14ac:dyDescent="0.25">
      <c r="A17" s="43" t="s">
        <v>8</v>
      </c>
      <c r="B17" s="44">
        <v>462</v>
      </c>
      <c r="C17" s="44">
        <v>292</v>
      </c>
      <c r="D17" s="45">
        <f t="shared" si="0"/>
        <v>-170</v>
      </c>
      <c r="F17" s="1"/>
    </row>
    <row r="18" spans="1:6" ht="15.75" x14ac:dyDescent="0.25">
      <c r="A18" s="43" t="s">
        <v>9</v>
      </c>
      <c r="B18" s="44">
        <v>119</v>
      </c>
      <c r="C18" s="44">
        <v>42</v>
      </c>
      <c r="D18" s="45">
        <f t="shared" si="0"/>
        <v>-77</v>
      </c>
      <c r="F18" s="1"/>
    </row>
    <row r="19" spans="1:6" ht="15.75" x14ac:dyDescent="0.25">
      <c r="A19" s="43" t="s">
        <v>10</v>
      </c>
      <c r="B19" s="44">
        <v>103</v>
      </c>
      <c r="C19" s="44">
        <v>57</v>
      </c>
      <c r="D19" s="45">
        <f t="shared" si="0"/>
        <v>-46</v>
      </c>
      <c r="F19" s="1"/>
    </row>
    <row r="20" spans="1:6" ht="15.75" x14ac:dyDescent="0.25">
      <c r="A20" s="46" t="s">
        <v>11</v>
      </c>
      <c r="B20" s="50">
        <f>SUM(B15:B19)</f>
        <v>1050</v>
      </c>
      <c r="C20" s="50">
        <f>SUM(C15:C19)</f>
        <v>1047</v>
      </c>
      <c r="D20" s="46">
        <f t="shared" si="0"/>
        <v>-3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0.12666666666666668</v>
      </c>
      <c r="C32" s="47">
        <f>C15/C20</f>
        <v>0.31232091690544411</v>
      </c>
      <c r="D32" s="47">
        <f>C32-B32</f>
        <v>0.18565425023877744</v>
      </c>
    </row>
    <row r="33" spans="1:6" ht="15.75" x14ac:dyDescent="0.25">
      <c r="A33" s="43" t="s">
        <v>7</v>
      </c>
      <c r="B33" s="47">
        <f>B16/B20</f>
        <v>0.22190476190476191</v>
      </c>
      <c r="C33" s="47">
        <f>C16/C20</f>
        <v>0.31423113658070678</v>
      </c>
      <c r="D33" s="47">
        <f>C33-B33</f>
        <v>9.2326374675944872E-2</v>
      </c>
    </row>
    <row r="34" spans="1:6" ht="15.75" x14ac:dyDescent="0.25">
      <c r="A34" s="43" t="s">
        <v>8</v>
      </c>
      <c r="B34" s="47">
        <f>B17/B20</f>
        <v>0.44</v>
      </c>
      <c r="C34" s="47">
        <f>C17/C20</f>
        <v>0.27889207258834764</v>
      </c>
      <c r="D34" s="47">
        <f>C34-B34</f>
        <v>-0.16110792741165236</v>
      </c>
    </row>
    <row r="35" spans="1:6" ht="15.75" x14ac:dyDescent="0.25">
      <c r="A35" s="43" t="s">
        <v>9</v>
      </c>
      <c r="B35" s="47">
        <f>B18/B20</f>
        <v>0.11333333333333333</v>
      </c>
      <c r="C35" s="47">
        <f>C18/C20</f>
        <v>4.0114613180515762E-2</v>
      </c>
      <c r="D35" s="47">
        <f>C35-B35</f>
        <v>-7.3218720152817565E-2</v>
      </c>
    </row>
    <row r="36" spans="1:6" ht="15.75" x14ac:dyDescent="0.25">
      <c r="A36" s="43" t="s">
        <v>10</v>
      </c>
      <c r="B36" s="47">
        <f>B19/B20</f>
        <v>9.8095238095238096E-2</v>
      </c>
      <c r="C36" s="47">
        <f>C19/C20</f>
        <v>5.4441260744985676E-2</v>
      </c>
      <c r="D36" s="47">
        <f>C36-B36</f>
        <v>-4.3653977350252421E-2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75</v>
      </c>
      <c r="C55" s="3">
        <v>26</v>
      </c>
      <c r="D55" s="13">
        <v>31</v>
      </c>
      <c r="E55" s="3">
        <v>1</v>
      </c>
      <c r="F55" s="16">
        <f>SUM(B55:E55)</f>
        <v>133</v>
      </c>
    </row>
    <row r="56" spans="1:8" x14ac:dyDescent="0.25">
      <c r="A56" s="5" t="s">
        <v>7</v>
      </c>
      <c r="B56" s="3">
        <v>128</v>
      </c>
      <c r="C56" s="3">
        <v>41</v>
      </c>
      <c r="D56" s="13">
        <v>62</v>
      </c>
      <c r="E56" s="3">
        <v>2</v>
      </c>
      <c r="F56" s="16">
        <f>SUM(B56:E56)</f>
        <v>233</v>
      </c>
    </row>
    <row r="57" spans="1:8" x14ac:dyDescent="0.25">
      <c r="A57" s="5" t="s">
        <v>8</v>
      </c>
      <c r="B57" s="3">
        <v>242</v>
      </c>
      <c r="C57" s="3">
        <v>95</v>
      </c>
      <c r="D57" s="13">
        <v>122</v>
      </c>
      <c r="E57" s="3">
        <v>3</v>
      </c>
      <c r="F57" s="16">
        <f>SUM(B57:E57)</f>
        <v>462</v>
      </c>
    </row>
    <row r="58" spans="1:8" x14ac:dyDescent="0.25">
      <c r="A58" s="5" t="s">
        <v>9</v>
      </c>
      <c r="B58" s="3">
        <v>53</v>
      </c>
      <c r="C58" s="3">
        <v>26</v>
      </c>
      <c r="D58" s="13">
        <v>39</v>
      </c>
      <c r="E58" s="3">
        <v>1</v>
      </c>
      <c r="F58" s="16">
        <f>SUM(B58:E58)</f>
        <v>119</v>
      </c>
    </row>
    <row r="59" spans="1:8" x14ac:dyDescent="0.25">
      <c r="A59" s="5" t="s">
        <v>10</v>
      </c>
      <c r="B59" s="3">
        <v>33</v>
      </c>
      <c r="C59" s="3">
        <v>21</v>
      </c>
      <c r="D59" s="13">
        <v>45</v>
      </c>
      <c r="E59" s="3">
        <v>4</v>
      </c>
      <c r="F59" s="16">
        <f>SUM(B59:E59)</f>
        <v>103</v>
      </c>
    </row>
    <row r="60" spans="1:8" x14ac:dyDescent="0.25">
      <c r="A60" s="7" t="s">
        <v>11</v>
      </c>
      <c r="B60" s="49">
        <f>SUM(B55:B59)</f>
        <v>531</v>
      </c>
      <c r="C60" s="49">
        <f>SUM(C55:C59)</f>
        <v>209</v>
      </c>
      <c r="D60" s="49">
        <f>SUM(D55:D59)</f>
        <v>299</v>
      </c>
      <c r="E60" s="49">
        <f>SUM(E55:E59)</f>
        <v>11</v>
      </c>
      <c r="F60" s="17">
        <f>SUM(F55:F59)</f>
        <v>1050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0.14124293785310735</v>
      </c>
      <c r="C62" s="4">
        <f>C55/C60</f>
        <v>0.12440191387559808</v>
      </c>
      <c r="D62" s="4">
        <f>D55/D60</f>
        <v>0.10367892976588629</v>
      </c>
      <c r="E62" s="4">
        <f>E55/E60</f>
        <v>9.0909090909090912E-2</v>
      </c>
    </row>
    <row r="63" spans="1:8" x14ac:dyDescent="0.25">
      <c r="A63" s="5" t="s">
        <v>7</v>
      </c>
      <c r="B63" s="4">
        <f>B56/B60</f>
        <v>0.24105461393596986</v>
      </c>
      <c r="C63" s="4">
        <f>C56/C60</f>
        <v>0.19617224880382775</v>
      </c>
      <c r="D63" s="4">
        <f>D56/D60</f>
        <v>0.20735785953177258</v>
      </c>
      <c r="E63" s="4">
        <f>E56/E60</f>
        <v>0.18181818181818182</v>
      </c>
    </row>
    <row r="64" spans="1:8" x14ac:dyDescent="0.25">
      <c r="A64" s="5" t="s">
        <v>8</v>
      </c>
      <c r="B64" s="4">
        <f>B57/B60</f>
        <v>0.45574387947269301</v>
      </c>
      <c r="C64" s="4">
        <f>C57/C60</f>
        <v>0.45454545454545453</v>
      </c>
      <c r="D64" s="4">
        <f>D57/D60</f>
        <v>0.40802675585284282</v>
      </c>
      <c r="E64" s="4">
        <f>E57/E60</f>
        <v>0.27272727272727271</v>
      </c>
    </row>
    <row r="65" spans="1:9" x14ac:dyDescent="0.25">
      <c r="A65" s="5" t="s">
        <v>9</v>
      </c>
      <c r="B65" s="4">
        <f>B58/B60</f>
        <v>9.9811676082862524E-2</v>
      </c>
      <c r="C65" s="4">
        <f>C58/C60</f>
        <v>0.12440191387559808</v>
      </c>
      <c r="D65" s="4">
        <f>D58/D60</f>
        <v>0.13043478260869565</v>
      </c>
      <c r="E65" s="4">
        <f>E58/E60</f>
        <v>9.0909090909090912E-2</v>
      </c>
    </row>
    <row r="66" spans="1:9" x14ac:dyDescent="0.25">
      <c r="A66" s="5" t="s">
        <v>10</v>
      </c>
      <c r="B66" s="4">
        <f>B59/B60</f>
        <v>6.2146892655367235E-2</v>
      </c>
      <c r="C66" s="4">
        <f>C59/C60</f>
        <v>0.10047846889952153</v>
      </c>
      <c r="D66" s="4">
        <f>D59/D60</f>
        <v>0.15050167224080269</v>
      </c>
      <c r="E66" s="4">
        <f>E59/E60</f>
        <v>0.36363636363636365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161</v>
      </c>
      <c r="C68" s="3">
        <v>63</v>
      </c>
      <c r="D68" s="13">
        <v>100</v>
      </c>
      <c r="E68" s="3">
        <v>3</v>
      </c>
      <c r="F68" s="16">
        <f>SUM(B68:E68)</f>
        <v>327</v>
      </c>
      <c r="G68" s="8"/>
      <c r="H68" s="8"/>
      <c r="I68" s="8"/>
    </row>
    <row r="69" spans="1:9" x14ac:dyDescent="0.25">
      <c r="A69" s="5" t="s">
        <v>7</v>
      </c>
      <c r="B69" s="3">
        <v>166</v>
      </c>
      <c r="C69" s="3">
        <v>58</v>
      </c>
      <c r="D69" s="13">
        <v>99</v>
      </c>
      <c r="E69" s="3">
        <v>5</v>
      </c>
      <c r="F69" s="16">
        <f>SUM(B69:E69)</f>
        <v>328</v>
      </c>
    </row>
    <row r="70" spans="1:9" x14ac:dyDescent="0.25">
      <c r="A70" s="5" t="s">
        <v>8</v>
      </c>
      <c r="B70" s="3">
        <v>148</v>
      </c>
      <c r="C70" s="3">
        <v>66</v>
      </c>
      <c r="D70" s="13">
        <v>72</v>
      </c>
      <c r="E70" s="3">
        <v>6</v>
      </c>
      <c r="F70" s="16">
        <f>SUM(B70:E70)</f>
        <v>292</v>
      </c>
    </row>
    <row r="71" spans="1:9" x14ac:dyDescent="0.25">
      <c r="A71" s="5" t="s">
        <v>9</v>
      </c>
      <c r="B71" s="3">
        <v>21</v>
      </c>
      <c r="C71" s="3">
        <v>10</v>
      </c>
      <c r="D71" s="13">
        <v>8</v>
      </c>
      <c r="E71" s="3">
        <v>3</v>
      </c>
      <c r="F71" s="16">
        <f>SUM(B71:E71)</f>
        <v>42</v>
      </c>
    </row>
    <row r="72" spans="1:9" x14ac:dyDescent="0.25">
      <c r="A72" s="5" t="s">
        <v>10</v>
      </c>
      <c r="B72" s="3">
        <v>25</v>
      </c>
      <c r="C72" s="3">
        <v>12</v>
      </c>
      <c r="D72" s="13">
        <v>17</v>
      </c>
      <c r="E72" s="3">
        <v>3</v>
      </c>
      <c r="F72" s="16">
        <f>SUM(B72:E72)</f>
        <v>57</v>
      </c>
    </row>
    <row r="73" spans="1:9" x14ac:dyDescent="0.25">
      <c r="A73" s="7" t="s">
        <v>11</v>
      </c>
      <c r="B73" s="49">
        <f>SUM(B68:B72)</f>
        <v>521</v>
      </c>
      <c r="C73" s="49">
        <f>SUM(C68:C72)</f>
        <v>209</v>
      </c>
      <c r="D73" s="49">
        <f>SUM(D68:D72)</f>
        <v>296</v>
      </c>
      <c r="E73" s="49">
        <f>SUM(E68:E72)</f>
        <v>20</v>
      </c>
      <c r="F73" s="17">
        <f>SUM(F68:F72)</f>
        <v>1046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0.30902111324376197</v>
      </c>
      <c r="C75" s="4">
        <f>C68/C73</f>
        <v>0.30143540669856461</v>
      </c>
      <c r="D75" s="4">
        <f>D68/D73</f>
        <v>0.33783783783783783</v>
      </c>
      <c r="E75" s="4">
        <f>E68/E73</f>
        <v>0.15</v>
      </c>
    </row>
    <row r="76" spans="1:9" x14ac:dyDescent="0.25">
      <c r="A76" s="5" t="s">
        <v>7</v>
      </c>
      <c r="B76" s="4">
        <f>B69/B73</f>
        <v>0.31861804222648754</v>
      </c>
      <c r="C76" s="4">
        <f>C69/C73</f>
        <v>0.27751196172248804</v>
      </c>
      <c r="D76" s="4">
        <f>D69/D73</f>
        <v>0.33445945945945948</v>
      </c>
      <c r="E76" s="4">
        <f>E69/E73</f>
        <v>0.25</v>
      </c>
    </row>
    <row r="77" spans="1:9" x14ac:dyDescent="0.25">
      <c r="A77" s="5" t="s">
        <v>8</v>
      </c>
      <c r="B77" s="4">
        <f>B70/B73</f>
        <v>0.28406909788867563</v>
      </c>
      <c r="C77" s="4">
        <f>C70/C73</f>
        <v>0.31578947368421051</v>
      </c>
      <c r="D77" s="4">
        <f>D70/D73</f>
        <v>0.24324324324324326</v>
      </c>
      <c r="E77" s="4">
        <f>E70/E73</f>
        <v>0.3</v>
      </c>
    </row>
    <row r="78" spans="1:9" x14ac:dyDescent="0.25">
      <c r="A78" s="5" t="s">
        <v>9</v>
      </c>
      <c r="B78" s="4">
        <f>B71/B73</f>
        <v>4.0307101727447218E-2</v>
      </c>
      <c r="C78" s="4">
        <f>C71/C73</f>
        <v>4.784688995215311E-2</v>
      </c>
      <c r="D78" s="4">
        <f>D71/D73</f>
        <v>2.7027027027027029E-2</v>
      </c>
      <c r="E78" s="4">
        <f>E71/E73</f>
        <v>0.15</v>
      </c>
    </row>
    <row r="79" spans="1:9" x14ac:dyDescent="0.25">
      <c r="A79" s="5" t="s">
        <v>10</v>
      </c>
      <c r="B79" s="4">
        <f>B72/B73</f>
        <v>4.7984644913627639E-2</v>
      </c>
      <c r="C79" s="4">
        <f>C72/C73</f>
        <v>5.7416267942583733E-2</v>
      </c>
      <c r="D79" s="4">
        <f>D72/D73</f>
        <v>5.7432432432432436E-2</v>
      </c>
      <c r="E79" s="4">
        <f>E72/E73</f>
        <v>0.15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132</v>
      </c>
      <c r="C83" s="16">
        <v>0</v>
      </c>
      <c r="D83" s="16">
        <v>0</v>
      </c>
      <c r="E83" s="16">
        <v>1</v>
      </c>
      <c r="F83" s="16">
        <f>SUM(B83:E83)</f>
        <v>133</v>
      </c>
    </row>
    <row r="84" spans="1:6" x14ac:dyDescent="0.25">
      <c r="A84" s="15" t="s">
        <v>7</v>
      </c>
      <c r="B84" s="16">
        <v>231</v>
      </c>
      <c r="C84" s="16">
        <v>0</v>
      </c>
      <c r="D84" s="16">
        <v>0</v>
      </c>
      <c r="E84" s="16">
        <v>2</v>
      </c>
      <c r="F84" s="16">
        <f>SUM(B84:E84)</f>
        <v>233</v>
      </c>
    </row>
    <row r="85" spans="1:6" x14ac:dyDescent="0.25">
      <c r="A85" s="15" t="s">
        <v>8</v>
      </c>
      <c r="B85" s="16">
        <v>462</v>
      </c>
      <c r="C85" s="16">
        <v>0</v>
      </c>
      <c r="D85" s="16">
        <v>0</v>
      </c>
      <c r="E85" s="16">
        <v>0</v>
      </c>
      <c r="F85" s="16">
        <f>SUM(B85:E85)</f>
        <v>462</v>
      </c>
    </row>
    <row r="86" spans="1:6" x14ac:dyDescent="0.25">
      <c r="A86" s="15" t="s">
        <v>9</v>
      </c>
      <c r="B86" s="16">
        <v>119</v>
      </c>
      <c r="C86" s="16">
        <v>0</v>
      </c>
      <c r="D86" s="16">
        <v>0</v>
      </c>
      <c r="E86" s="16">
        <v>0</v>
      </c>
      <c r="F86" s="16">
        <f>SUM(B86:E86)</f>
        <v>119</v>
      </c>
    </row>
    <row r="87" spans="1:6" x14ac:dyDescent="0.25">
      <c r="A87" s="15" t="s">
        <v>10</v>
      </c>
      <c r="B87" s="16">
        <v>102</v>
      </c>
      <c r="C87" s="16">
        <v>0</v>
      </c>
      <c r="D87" s="16">
        <v>0</v>
      </c>
      <c r="E87" s="16">
        <v>1</v>
      </c>
      <c r="F87" s="16">
        <f>SUM(B87:E87)</f>
        <v>103</v>
      </c>
    </row>
    <row r="88" spans="1:6" x14ac:dyDescent="0.25">
      <c r="A88" s="17" t="s">
        <v>11</v>
      </c>
      <c r="B88" s="49">
        <f>SUM(B83:B87)</f>
        <v>1046</v>
      </c>
      <c r="C88" s="49">
        <f>SUM(C83:C87)</f>
        <v>0</v>
      </c>
      <c r="D88" s="49">
        <f>SUM(D83:D87)</f>
        <v>0</v>
      </c>
      <c r="E88" s="49">
        <f>SUM(E83:E87)</f>
        <v>4</v>
      </c>
      <c r="F88" s="17">
        <f>SUM(F83:F87)</f>
        <v>1050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0.12619502868068833</v>
      </c>
      <c r="C90" s="19" t="e">
        <f>C83/C88</f>
        <v>#DIV/0!</v>
      </c>
      <c r="D90" s="19" t="e">
        <f>D83/D88</f>
        <v>#DIV/0!</v>
      </c>
      <c r="E90" s="19">
        <f>E83/E88</f>
        <v>0.25</v>
      </c>
      <c r="F90" s="14"/>
    </row>
    <row r="91" spans="1:6" x14ac:dyDescent="0.25">
      <c r="A91" s="15" t="s">
        <v>7</v>
      </c>
      <c r="B91" s="19">
        <f>B84/B88</f>
        <v>0.2208413001912046</v>
      </c>
      <c r="C91" s="19" t="e">
        <f>C84/C88</f>
        <v>#DIV/0!</v>
      </c>
      <c r="D91" s="19" t="e">
        <f>D84/D88</f>
        <v>#DIV/0!</v>
      </c>
      <c r="E91" s="19">
        <f>E84/E88</f>
        <v>0.5</v>
      </c>
      <c r="F91" s="14"/>
    </row>
    <row r="92" spans="1:6" x14ac:dyDescent="0.25">
      <c r="A92" s="15" t="s">
        <v>8</v>
      </c>
      <c r="B92" s="19">
        <f>B85/B88</f>
        <v>0.4416826003824092</v>
      </c>
      <c r="C92" s="19" t="e">
        <f>C85/C88</f>
        <v>#DIV/0!</v>
      </c>
      <c r="D92" s="19" t="e">
        <f>D85/D88</f>
        <v>#DIV/0!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0.11376673040152964</v>
      </c>
      <c r="C93" s="19" t="e">
        <f>C86/C88</f>
        <v>#DIV/0!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9.7514340344168254E-2</v>
      </c>
      <c r="C94" s="19" t="e">
        <f>C87/C88</f>
        <v>#DIV/0!</v>
      </c>
      <c r="D94" s="19" t="e">
        <f>D87/D88</f>
        <v>#DIV/0!</v>
      </c>
      <c r="E94" s="19">
        <f>E87/E88</f>
        <v>0.25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325</v>
      </c>
      <c r="C97" s="16">
        <v>0</v>
      </c>
      <c r="D97" s="16">
        <v>0</v>
      </c>
      <c r="E97" s="16">
        <v>2</v>
      </c>
      <c r="F97" s="16">
        <f>SUM(B97:E97)</f>
        <v>327</v>
      </c>
    </row>
    <row r="98" spans="1:6" x14ac:dyDescent="0.25">
      <c r="A98" s="15" t="s">
        <v>7</v>
      </c>
      <c r="B98" s="16">
        <v>329</v>
      </c>
      <c r="C98" s="16">
        <v>0</v>
      </c>
      <c r="D98" s="16">
        <v>0</v>
      </c>
      <c r="E98" s="16">
        <v>0</v>
      </c>
      <c r="F98" s="16">
        <f>SUM(B98:E98)</f>
        <v>329</v>
      </c>
    </row>
    <row r="99" spans="1:6" x14ac:dyDescent="0.25">
      <c r="A99" s="15" t="s">
        <v>8</v>
      </c>
      <c r="B99" s="16">
        <v>291</v>
      </c>
      <c r="C99" s="16">
        <v>0</v>
      </c>
      <c r="D99" s="16">
        <v>0</v>
      </c>
      <c r="E99" s="16">
        <v>1</v>
      </c>
      <c r="F99" s="16">
        <f>SUM(B99:E99)</f>
        <v>292</v>
      </c>
    </row>
    <row r="100" spans="1:6" x14ac:dyDescent="0.25">
      <c r="A100" s="15" t="s">
        <v>9</v>
      </c>
      <c r="B100" s="16">
        <v>42</v>
      </c>
      <c r="C100" s="16">
        <v>0</v>
      </c>
      <c r="D100" s="16">
        <v>0</v>
      </c>
      <c r="E100" s="16">
        <v>0</v>
      </c>
      <c r="F100" s="16">
        <f>SUM(B100:E100)</f>
        <v>42</v>
      </c>
    </row>
    <row r="101" spans="1:6" x14ac:dyDescent="0.25">
      <c r="A101" s="15" t="s">
        <v>10</v>
      </c>
      <c r="B101" s="16">
        <v>57</v>
      </c>
      <c r="C101" s="16">
        <v>0</v>
      </c>
      <c r="D101" s="16">
        <v>0</v>
      </c>
      <c r="E101" s="16">
        <v>0</v>
      </c>
      <c r="F101" s="16">
        <f>SUM(B101:E101)</f>
        <v>57</v>
      </c>
    </row>
    <row r="102" spans="1:6" x14ac:dyDescent="0.25">
      <c r="A102" s="17" t="s">
        <v>11</v>
      </c>
      <c r="B102" s="49">
        <f>SUM(B97:B101)</f>
        <v>1044</v>
      </c>
      <c r="C102" s="49">
        <f>SUM(C97:C101)</f>
        <v>0</v>
      </c>
      <c r="D102" s="49">
        <f>SUM(D97:D101)</f>
        <v>0</v>
      </c>
      <c r="E102" s="49">
        <f>SUM(E97:E101)</f>
        <v>3</v>
      </c>
      <c r="F102" s="17">
        <f>SUM(F97:F101)</f>
        <v>1047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0.31130268199233718</v>
      </c>
      <c r="C104" s="19" t="e">
        <f>C97/C102</f>
        <v>#DIV/0!</v>
      </c>
      <c r="D104" s="19" t="e">
        <f>D97/D102</f>
        <v>#DIV/0!</v>
      </c>
      <c r="E104" s="19">
        <f>E97/E102</f>
        <v>0.66666666666666663</v>
      </c>
      <c r="F104" s="14"/>
    </row>
    <row r="105" spans="1:6" x14ac:dyDescent="0.25">
      <c r="A105" s="15" t="s">
        <v>7</v>
      </c>
      <c r="B105" s="19">
        <f>B98/B102</f>
        <v>0.31513409961685823</v>
      </c>
      <c r="C105" s="19" t="e">
        <f>C98/C102</f>
        <v>#DIV/0!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0.27873563218390807</v>
      </c>
      <c r="C106" s="19" t="e">
        <f>C99/C102</f>
        <v>#DIV/0!</v>
      </c>
      <c r="D106" s="19" t="e">
        <f>D99/D102</f>
        <v>#DIV/0!</v>
      </c>
      <c r="E106" s="19">
        <f>E99/E102</f>
        <v>0.33333333333333331</v>
      </c>
      <c r="F106" s="14"/>
    </row>
    <row r="107" spans="1:6" x14ac:dyDescent="0.25">
      <c r="A107" s="15" t="s">
        <v>9</v>
      </c>
      <c r="B107" s="19">
        <f>B100/B102</f>
        <v>4.0229885057471264E-2</v>
      </c>
      <c r="C107" s="19" t="e">
        <f>C100/C102</f>
        <v>#DIV/0!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5.459770114942529E-2</v>
      </c>
      <c r="C108" s="19" t="e">
        <f>C101/C102</f>
        <v>#DIV/0!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3</v>
      </c>
      <c r="C112" s="16">
        <v>19</v>
      </c>
      <c r="D112" s="16">
        <v>85</v>
      </c>
      <c r="E112" s="16">
        <v>26</v>
      </c>
      <c r="F112" s="16">
        <f>SUM(B112:E112)</f>
        <v>133</v>
      </c>
    </row>
    <row r="113" spans="1:6" x14ac:dyDescent="0.25">
      <c r="A113" s="15" t="s">
        <v>7</v>
      </c>
      <c r="B113" s="16">
        <v>5</v>
      </c>
      <c r="C113" s="16">
        <v>32</v>
      </c>
      <c r="D113" s="16">
        <v>147</v>
      </c>
      <c r="E113" s="16">
        <v>49</v>
      </c>
      <c r="F113" s="16">
        <f>SUM(B113:E113)</f>
        <v>233</v>
      </c>
    </row>
    <row r="114" spans="1:6" x14ac:dyDescent="0.25">
      <c r="A114" s="15" t="s">
        <v>8</v>
      </c>
      <c r="B114" s="16">
        <v>13</v>
      </c>
      <c r="C114" s="16">
        <v>71</v>
      </c>
      <c r="D114" s="16">
        <v>288</v>
      </c>
      <c r="E114" s="16">
        <v>90</v>
      </c>
      <c r="F114" s="16">
        <f>SUM(B114:E114)</f>
        <v>462</v>
      </c>
    </row>
    <row r="115" spans="1:6" x14ac:dyDescent="0.25">
      <c r="A115" s="15" t="s">
        <v>9</v>
      </c>
      <c r="B115" s="16">
        <v>3</v>
      </c>
      <c r="C115" s="16">
        <v>18</v>
      </c>
      <c r="D115" s="16">
        <v>77</v>
      </c>
      <c r="E115" s="16">
        <v>20</v>
      </c>
      <c r="F115" s="16">
        <f>SUM(B115:E115)</f>
        <v>118</v>
      </c>
    </row>
    <row r="116" spans="1:6" x14ac:dyDescent="0.25">
      <c r="A116" s="15" t="s">
        <v>10</v>
      </c>
      <c r="B116" s="16">
        <v>4</v>
      </c>
      <c r="C116" s="16">
        <v>21</v>
      </c>
      <c r="D116" s="16">
        <v>62</v>
      </c>
      <c r="E116" s="16">
        <v>12</v>
      </c>
      <c r="F116" s="16">
        <f>SUM(B116:E116)</f>
        <v>99</v>
      </c>
    </row>
    <row r="117" spans="1:6" x14ac:dyDescent="0.25">
      <c r="A117" s="21" t="s">
        <v>11</v>
      </c>
      <c r="B117" s="49">
        <f>SUM(B112:B116)</f>
        <v>28</v>
      </c>
      <c r="C117" s="49">
        <f>SUM(C112:C116)</f>
        <v>161</v>
      </c>
      <c r="D117" s="49">
        <f>SUM(D112:D116)</f>
        <v>659</v>
      </c>
      <c r="E117" s="49">
        <f>SUM(E112:E116)</f>
        <v>197</v>
      </c>
      <c r="F117" s="17">
        <f>SUM(F112:F116)</f>
        <v>1045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0.10714285714285714</v>
      </c>
      <c r="C119" s="19">
        <f>C112/C117</f>
        <v>0.11801242236024845</v>
      </c>
      <c r="D119" s="19">
        <f>D112/D117</f>
        <v>0.12898330804248861</v>
      </c>
      <c r="E119" s="19">
        <f>E112/E117</f>
        <v>0.13197969543147209</v>
      </c>
      <c r="F119" s="14"/>
    </row>
    <row r="120" spans="1:6" x14ac:dyDescent="0.25">
      <c r="A120" s="15" t="s">
        <v>7</v>
      </c>
      <c r="B120" s="19">
        <f>B113/B117</f>
        <v>0.17857142857142858</v>
      </c>
      <c r="C120" s="19">
        <f>C113/C117</f>
        <v>0.19875776397515527</v>
      </c>
      <c r="D120" s="19">
        <f>D113/D117</f>
        <v>0.22306525037936267</v>
      </c>
      <c r="E120" s="19">
        <f>E113/E117</f>
        <v>0.24873096446700507</v>
      </c>
      <c r="F120" s="14"/>
    </row>
    <row r="121" spans="1:6" x14ac:dyDescent="0.25">
      <c r="A121" s="15" t="s">
        <v>8</v>
      </c>
      <c r="B121" s="19">
        <f>B114/B117</f>
        <v>0.4642857142857143</v>
      </c>
      <c r="C121" s="19">
        <f>C114/C117</f>
        <v>0.44099378881987578</v>
      </c>
      <c r="D121" s="19">
        <f>D114/D117</f>
        <v>0.43702579666160851</v>
      </c>
      <c r="E121" s="19">
        <f>E114/E117</f>
        <v>0.45685279187817257</v>
      </c>
      <c r="F121" s="14"/>
    </row>
    <row r="122" spans="1:6" x14ac:dyDescent="0.25">
      <c r="A122" s="15" t="s">
        <v>9</v>
      </c>
      <c r="B122" s="19">
        <f>B115/B117</f>
        <v>0.10714285714285714</v>
      </c>
      <c r="C122" s="19">
        <f>C115/C117</f>
        <v>0.11180124223602485</v>
      </c>
      <c r="D122" s="19">
        <f>D115/D117</f>
        <v>0.11684370257966616</v>
      </c>
      <c r="E122" s="19">
        <f>E115/E117</f>
        <v>0.10152284263959391</v>
      </c>
      <c r="F122" s="14"/>
    </row>
    <row r="123" spans="1:6" x14ac:dyDescent="0.25">
      <c r="A123" s="15" t="s">
        <v>10</v>
      </c>
      <c r="B123" s="19">
        <f>B116/B117</f>
        <v>0.14285714285714285</v>
      </c>
      <c r="C123" s="19">
        <f>C116/C117</f>
        <v>0.13043478260869565</v>
      </c>
      <c r="D123" s="19">
        <f>D116/D117</f>
        <v>9.4081942336874058E-2</v>
      </c>
      <c r="E123" s="19">
        <f>E116/E117</f>
        <v>6.0913705583756347E-2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183</v>
      </c>
      <c r="C125" s="16">
        <v>96</v>
      </c>
      <c r="D125" s="16">
        <v>44</v>
      </c>
      <c r="E125" s="16">
        <v>4</v>
      </c>
      <c r="F125" s="16">
        <f>SUM(B125:E125)</f>
        <v>327</v>
      </c>
    </row>
    <row r="126" spans="1:6" x14ac:dyDescent="0.25">
      <c r="A126" s="15" t="s">
        <v>7</v>
      </c>
      <c r="B126" s="16">
        <v>122</v>
      </c>
      <c r="C126" s="16">
        <v>114</v>
      </c>
      <c r="D126" s="16">
        <v>77</v>
      </c>
      <c r="E126" s="16">
        <v>16</v>
      </c>
      <c r="F126" s="16">
        <f>SUM(B126:E126)</f>
        <v>329</v>
      </c>
    </row>
    <row r="127" spans="1:6" x14ac:dyDescent="0.25">
      <c r="A127" s="15" t="s">
        <v>8</v>
      </c>
      <c r="B127" s="16">
        <v>94</v>
      </c>
      <c r="C127" s="16">
        <v>106</v>
      </c>
      <c r="D127" s="16">
        <v>76</v>
      </c>
      <c r="E127" s="16">
        <v>16</v>
      </c>
      <c r="F127" s="16">
        <f>SUM(B127:E127)</f>
        <v>292</v>
      </c>
    </row>
    <row r="128" spans="1:6" x14ac:dyDescent="0.25">
      <c r="A128" s="15" t="s">
        <v>9</v>
      </c>
      <c r="B128" s="16">
        <v>16</v>
      </c>
      <c r="C128" s="16">
        <v>13</v>
      </c>
      <c r="D128" s="16">
        <v>12</v>
      </c>
      <c r="E128" s="16">
        <v>1</v>
      </c>
      <c r="F128" s="16">
        <f>SUM(B128:E128)</f>
        <v>42</v>
      </c>
    </row>
    <row r="129" spans="1:6" x14ac:dyDescent="0.25">
      <c r="A129" s="15" t="s">
        <v>10</v>
      </c>
      <c r="B129" s="16">
        <v>27</v>
      </c>
      <c r="C129" s="16">
        <v>19</v>
      </c>
      <c r="D129" s="16">
        <v>7</v>
      </c>
      <c r="E129" s="16">
        <v>4</v>
      </c>
      <c r="F129" s="16">
        <f>SUM(B129:E129)</f>
        <v>57</v>
      </c>
    </row>
    <row r="130" spans="1:6" x14ac:dyDescent="0.25">
      <c r="A130" s="21" t="s">
        <v>11</v>
      </c>
      <c r="B130" s="49">
        <f>SUM(B125:B129)</f>
        <v>442</v>
      </c>
      <c r="C130" s="49">
        <f>SUM(C125:C129)</f>
        <v>348</v>
      </c>
      <c r="D130" s="49">
        <f>SUM(D125:D129)</f>
        <v>216</v>
      </c>
      <c r="E130" s="49">
        <f>SUM(E125:E129)</f>
        <v>41</v>
      </c>
      <c r="F130" s="17">
        <f>SUM(F125:F129)</f>
        <v>1047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0.41402714932126694</v>
      </c>
      <c r="C132" s="19">
        <f>C125/C130</f>
        <v>0.27586206896551724</v>
      </c>
      <c r="D132" s="19">
        <f>D125/D130</f>
        <v>0.20370370370370369</v>
      </c>
      <c r="E132" s="19">
        <f>E125/E130</f>
        <v>9.7560975609756101E-2</v>
      </c>
      <c r="F132" s="14"/>
    </row>
    <row r="133" spans="1:6" x14ac:dyDescent="0.25">
      <c r="A133" s="15" t="s">
        <v>7</v>
      </c>
      <c r="B133" s="19">
        <f>B126/B130</f>
        <v>0.27601809954751133</v>
      </c>
      <c r="C133" s="19">
        <f>C126/C130</f>
        <v>0.32758620689655171</v>
      </c>
      <c r="D133" s="19">
        <f>D126/D130</f>
        <v>0.35648148148148145</v>
      </c>
      <c r="E133" s="19">
        <f>E126/E130</f>
        <v>0.3902439024390244</v>
      </c>
      <c r="F133" s="14"/>
    </row>
    <row r="134" spans="1:6" x14ac:dyDescent="0.25">
      <c r="A134" s="15" t="s">
        <v>8</v>
      </c>
      <c r="B134" s="19">
        <f>B127/B130</f>
        <v>0.21266968325791855</v>
      </c>
      <c r="C134" s="19">
        <f>C127/C130</f>
        <v>0.3045977011494253</v>
      </c>
      <c r="D134" s="19">
        <f>D127/D130</f>
        <v>0.35185185185185186</v>
      </c>
      <c r="E134" s="19">
        <f>E127/E130</f>
        <v>0.3902439024390244</v>
      </c>
      <c r="F134" s="14"/>
    </row>
    <row r="135" spans="1:6" x14ac:dyDescent="0.25">
      <c r="A135" s="15" t="s">
        <v>9</v>
      </c>
      <c r="B135" s="19">
        <f>B128/B130</f>
        <v>3.6199095022624438E-2</v>
      </c>
      <c r="C135" s="19">
        <f>C128/C130</f>
        <v>3.7356321839080463E-2</v>
      </c>
      <c r="D135" s="19">
        <f>D128/D130</f>
        <v>5.5555555555555552E-2</v>
      </c>
      <c r="E135" s="19">
        <f>E128/E130</f>
        <v>2.4390243902439025E-2</v>
      </c>
      <c r="F135" s="14"/>
    </row>
    <row r="136" spans="1:6" x14ac:dyDescent="0.25">
      <c r="A136" s="15" t="s">
        <v>10</v>
      </c>
      <c r="B136" s="19">
        <f>B129/B130</f>
        <v>6.1085972850678731E-2</v>
      </c>
      <c r="C136" s="19">
        <f>C129/C130</f>
        <v>5.459770114942529E-2</v>
      </c>
      <c r="D136" s="19">
        <f>D129/D130</f>
        <v>3.2407407407407406E-2</v>
      </c>
      <c r="E136" s="19">
        <f>E129/E130</f>
        <v>9.7560975609756101E-2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51</v>
      </c>
      <c r="C140" s="16">
        <v>22</v>
      </c>
      <c r="D140" s="16">
        <v>17</v>
      </c>
      <c r="E140" s="23">
        <v>43</v>
      </c>
      <c r="F140" s="16">
        <f>SUM(B140:E140)</f>
        <v>133</v>
      </c>
    </row>
    <row r="141" spans="1:6" x14ac:dyDescent="0.25">
      <c r="A141" s="15" t="s">
        <v>7</v>
      </c>
      <c r="B141" s="16">
        <v>45</v>
      </c>
      <c r="C141" s="16">
        <v>36</v>
      </c>
      <c r="D141" s="16">
        <v>56</v>
      </c>
      <c r="E141" s="23">
        <v>96</v>
      </c>
      <c r="F141" s="16">
        <f>SUM(B141:E141)</f>
        <v>233</v>
      </c>
    </row>
    <row r="142" spans="1:6" x14ac:dyDescent="0.25">
      <c r="A142" s="15" t="s">
        <v>8</v>
      </c>
      <c r="B142" s="16">
        <v>103</v>
      </c>
      <c r="C142" s="16">
        <v>42</v>
      </c>
      <c r="D142" s="16">
        <v>106</v>
      </c>
      <c r="E142" s="23">
        <v>211</v>
      </c>
      <c r="F142" s="16">
        <f>SUM(B142:E142)</f>
        <v>462</v>
      </c>
    </row>
    <row r="143" spans="1:6" x14ac:dyDescent="0.25">
      <c r="A143" s="15" t="s">
        <v>9</v>
      </c>
      <c r="B143" s="16">
        <v>18</v>
      </c>
      <c r="C143" s="16">
        <v>11</v>
      </c>
      <c r="D143" s="16">
        <v>28</v>
      </c>
      <c r="E143" s="23">
        <v>62</v>
      </c>
      <c r="F143" s="16">
        <f>SUM(B143:E143)</f>
        <v>119</v>
      </c>
    </row>
    <row r="144" spans="1:6" x14ac:dyDescent="0.25">
      <c r="A144" s="15" t="s">
        <v>10</v>
      </c>
      <c r="B144" s="16">
        <v>16</v>
      </c>
      <c r="C144" s="16">
        <v>8</v>
      </c>
      <c r="D144" s="16">
        <v>15</v>
      </c>
      <c r="E144" s="23">
        <v>64</v>
      </c>
      <c r="F144" s="16">
        <f>SUM(B144:E144)</f>
        <v>103</v>
      </c>
    </row>
    <row r="145" spans="1:6" x14ac:dyDescent="0.25">
      <c r="A145" s="21" t="s">
        <v>11</v>
      </c>
      <c r="B145" s="49">
        <f>SUM(B140:B144)</f>
        <v>233</v>
      </c>
      <c r="C145" s="49">
        <f>SUM(C140:C144)</f>
        <v>119</v>
      </c>
      <c r="D145" s="49">
        <f>SUM(D140:D144)</f>
        <v>222</v>
      </c>
      <c r="E145" s="49">
        <f>SUM(E140:E144)</f>
        <v>476</v>
      </c>
      <c r="F145" s="17">
        <f>SUM(F140:F144)</f>
        <v>1050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0.21888412017167383</v>
      </c>
      <c r="C147" s="19">
        <f>C140/C145</f>
        <v>0.18487394957983194</v>
      </c>
      <c r="D147" s="19">
        <f>D140/D145</f>
        <v>7.6576576576576572E-2</v>
      </c>
      <c r="E147" s="19">
        <f>E140/E145</f>
        <v>9.0336134453781511E-2</v>
      </c>
      <c r="F147" s="14"/>
    </row>
    <row r="148" spans="1:6" x14ac:dyDescent="0.25">
      <c r="A148" s="15" t="s">
        <v>7</v>
      </c>
      <c r="B148" s="19">
        <f>B141/B145</f>
        <v>0.19313304721030042</v>
      </c>
      <c r="C148" s="19">
        <f>C141/C145</f>
        <v>0.30252100840336132</v>
      </c>
      <c r="D148" s="19">
        <f>D141/D145</f>
        <v>0.25225225225225223</v>
      </c>
      <c r="E148" s="19">
        <f>E141/E145</f>
        <v>0.20168067226890757</v>
      </c>
      <c r="F148" s="14"/>
    </row>
    <row r="149" spans="1:6" x14ac:dyDescent="0.25">
      <c r="A149" s="15" t="s">
        <v>8</v>
      </c>
      <c r="B149" s="19">
        <f>B142/B145</f>
        <v>0.44206008583690987</v>
      </c>
      <c r="C149" s="19">
        <f>C142/C145</f>
        <v>0.35294117647058826</v>
      </c>
      <c r="D149" s="19">
        <f>D142/D145</f>
        <v>0.47747747747747749</v>
      </c>
      <c r="E149" s="19">
        <f>E142/E145</f>
        <v>0.44327731092436973</v>
      </c>
      <c r="F149" s="14"/>
    </row>
    <row r="150" spans="1:6" x14ac:dyDescent="0.25">
      <c r="A150" s="15" t="s">
        <v>9</v>
      </c>
      <c r="B150" s="19">
        <f>B143/B145</f>
        <v>7.7253218884120178E-2</v>
      </c>
      <c r="C150" s="19">
        <f>C143/C145</f>
        <v>9.2436974789915971E-2</v>
      </c>
      <c r="D150" s="19">
        <f>D143/D145</f>
        <v>0.12612612612612611</v>
      </c>
      <c r="E150" s="19">
        <f>E143/E145</f>
        <v>0.13025210084033614</v>
      </c>
      <c r="F150" s="14"/>
    </row>
    <row r="151" spans="1:6" x14ac:dyDescent="0.25">
      <c r="A151" s="15" t="s">
        <v>10</v>
      </c>
      <c r="B151" s="19">
        <f>B144/B145</f>
        <v>6.8669527896995708E-2</v>
      </c>
      <c r="C151" s="19">
        <f>C144/C145</f>
        <v>6.7226890756302518E-2</v>
      </c>
      <c r="D151" s="19">
        <f>D144/D145</f>
        <v>6.7567567567567571E-2</v>
      </c>
      <c r="E151" s="19">
        <f>E144/E145</f>
        <v>0.13445378151260504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111</v>
      </c>
      <c r="C153" s="16">
        <v>42</v>
      </c>
      <c r="D153" s="16">
        <v>56</v>
      </c>
      <c r="E153" s="23">
        <v>118</v>
      </c>
      <c r="F153" s="16">
        <f>SUM(B153:E153)</f>
        <v>327</v>
      </c>
    </row>
    <row r="154" spans="1:6" x14ac:dyDescent="0.25">
      <c r="A154" s="15" t="s">
        <v>7</v>
      </c>
      <c r="B154" s="16">
        <v>63</v>
      </c>
      <c r="C154" s="16">
        <v>34</v>
      </c>
      <c r="D154" s="16">
        <v>71</v>
      </c>
      <c r="E154" s="23">
        <v>161</v>
      </c>
      <c r="F154" s="16">
        <f>SUM(B154:E154)</f>
        <v>329</v>
      </c>
    </row>
    <row r="155" spans="1:6" x14ac:dyDescent="0.25">
      <c r="A155" s="15" t="s">
        <v>8</v>
      </c>
      <c r="B155" s="16">
        <v>52</v>
      </c>
      <c r="C155" s="16">
        <v>31</v>
      </c>
      <c r="D155" s="16">
        <v>62</v>
      </c>
      <c r="E155" s="23">
        <v>147</v>
      </c>
      <c r="F155" s="16">
        <f>SUM(B155:E155)</f>
        <v>292</v>
      </c>
    </row>
    <row r="156" spans="1:6" x14ac:dyDescent="0.25">
      <c r="A156" s="15" t="s">
        <v>9</v>
      </c>
      <c r="B156" s="16">
        <v>4</v>
      </c>
      <c r="C156" s="16">
        <v>2</v>
      </c>
      <c r="D156" s="16">
        <v>15</v>
      </c>
      <c r="E156" s="23">
        <v>21</v>
      </c>
      <c r="F156" s="16">
        <f>SUM(B156:E156)</f>
        <v>42</v>
      </c>
    </row>
    <row r="157" spans="1:6" x14ac:dyDescent="0.25">
      <c r="A157" s="15" t="s">
        <v>10</v>
      </c>
      <c r="B157" s="16">
        <v>13</v>
      </c>
      <c r="C157" s="16">
        <v>2</v>
      </c>
      <c r="D157" s="16">
        <v>14</v>
      </c>
      <c r="E157" s="23">
        <v>28</v>
      </c>
      <c r="F157" s="16">
        <f>SUM(B157:E157)</f>
        <v>57</v>
      </c>
    </row>
    <row r="158" spans="1:6" x14ac:dyDescent="0.25">
      <c r="A158" s="21" t="s">
        <v>11</v>
      </c>
      <c r="B158" s="49">
        <f>SUM(B153:B157)</f>
        <v>243</v>
      </c>
      <c r="C158" s="49">
        <f>SUM(C153:C157)</f>
        <v>111</v>
      </c>
      <c r="D158" s="49">
        <f>SUM(D153:D157)</f>
        <v>218</v>
      </c>
      <c r="E158" s="49">
        <f>SUM(E153:E157)</f>
        <v>475</v>
      </c>
      <c r="F158" s="17">
        <f>SUM(F153:F157)</f>
        <v>1047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0.4567901234567901</v>
      </c>
      <c r="C160" s="19">
        <f>C153/C158</f>
        <v>0.3783783783783784</v>
      </c>
      <c r="D160" s="19">
        <f>D153/D158</f>
        <v>0.25688073394495414</v>
      </c>
      <c r="E160" s="19">
        <f>E153/E158</f>
        <v>0.24842105263157896</v>
      </c>
      <c r="F160" s="14"/>
    </row>
    <row r="161" spans="1:6" x14ac:dyDescent="0.25">
      <c r="A161" s="15" t="s">
        <v>7</v>
      </c>
      <c r="B161" s="19">
        <f>B154/B158</f>
        <v>0.25925925925925924</v>
      </c>
      <c r="C161" s="19">
        <f>C154/C158</f>
        <v>0.30630630630630629</v>
      </c>
      <c r="D161" s="19">
        <f>D154/D158</f>
        <v>0.3256880733944954</v>
      </c>
      <c r="E161" s="19">
        <f>E154/E158</f>
        <v>0.33894736842105261</v>
      </c>
      <c r="F161" s="14"/>
    </row>
    <row r="162" spans="1:6" x14ac:dyDescent="0.25">
      <c r="A162" s="15" t="s">
        <v>8</v>
      </c>
      <c r="B162" s="19">
        <f>B155/B158</f>
        <v>0.2139917695473251</v>
      </c>
      <c r="C162" s="19">
        <f>C155/C158</f>
        <v>0.27927927927927926</v>
      </c>
      <c r="D162" s="19">
        <f>D155/D158</f>
        <v>0.28440366972477066</v>
      </c>
      <c r="E162" s="19">
        <f>E155/E158</f>
        <v>0.30947368421052629</v>
      </c>
      <c r="F162" s="14"/>
    </row>
    <row r="163" spans="1:6" x14ac:dyDescent="0.25">
      <c r="A163" s="15" t="s">
        <v>9</v>
      </c>
      <c r="B163" s="19">
        <f>B156/B158</f>
        <v>1.646090534979424E-2</v>
      </c>
      <c r="C163" s="19">
        <f>C156/C158</f>
        <v>1.8018018018018018E-2</v>
      </c>
      <c r="D163" s="19">
        <f>D156/D158</f>
        <v>6.8807339449541288E-2</v>
      </c>
      <c r="E163" s="19">
        <f>E156/E158</f>
        <v>4.4210526315789471E-2</v>
      </c>
      <c r="F163" s="14"/>
    </row>
    <row r="164" spans="1:6" x14ac:dyDescent="0.25">
      <c r="A164" s="15" t="s">
        <v>10</v>
      </c>
      <c r="B164" s="19">
        <f>B157/B158</f>
        <v>5.3497942386831275E-2</v>
      </c>
      <c r="C164" s="19">
        <f>C157/C158</f>
        <v>1.8018018018018018E-2</v>
      </c>
      <c r="D164" s="19">
        <f>D157/D158</f>
        <v>6.4220183486238536E-2</v>
      </c>
      <c r="E164" s="19">
        <f>E157/E158</f>
        <v>5.894736842105263E-2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57</v>
      </c>
      <c r="C168" s="16">
        <v>25</v>
      </c>
      <c r="D168" s="16">
        <v>20</v>
      </c>
      <c r="E168" s="23">
        <v>31</v>
      </c>
      <c r="F168" s="16">
        <f>SUM(B168:E168)</f>
        <v>133</v>
      </c>
    </row>
    <row r="169" spans="1:6" x14ac:dyDescent="0.25">
      <c r="A169" s="15" t="s">
        <v>7</v>
      </c>
      <c r="B169" s="16">
        <v>35</v>
      </c>
      <c r="C169" s="16">
        <v>37</v>
      </c>
      <c r="D169" s="16">
        <v>58</v>
      </c>
      <c r="E169" s="23">
        <v>103</v>
      </c>
      <c r="F169" s="16">
        <f>SUM(B169:E169)</f>
        <v>233</v>
      </c>
    </row>
    <row r="170" spans="1:6" x14ac:dyDescent="0.25">
      <c r="A170" s="15" t="s">
        <v>8</v>
      </c>
      <c r="B170" s="16">
        <v>46</v>
      </c>
      <c r="C170" s="16">
        <v>76</v>
      </c>
      <c r="D170" s="16">
        <v>121</v>
      </c>
      <c r="E170" s="23">
        <v>219</v>
      </c>
      <c r="F170" s="16">
        <f>SUM(B170:E170)</f>
        <v>462</v>
      </c>
    </row>
    <row r="171" spans="1:6" x14ac:dyDescent="0.25">
      <c r="A171" s="15" t="s">
        <v>9</v>
      </c>
      <c r="B171" s="16">
        <v>4</v>
      </c>
      <c r="C171" s="16">
        <v>14</v>
      </c>
      <c r="D171" s="16">
        <v>31</v>
      </c>
      <c r="E171" s="23">
        <v>70</v>
      </c>
      <c r="F171" s="16">
        <f>SUM(B171:E171)</f>
        <v>119</v>
      </c>
    </row>
    <row r="172" spans="1:6" x14ac:dyDescent="0.25">
      <c r="A172" s="15" t="s">
        <v>10</v>
      </c>
      <c r="B172" s="16">
        <v>16</v>
      </c>
      <c r="C172" s="16">
        <v>10</v>
      </c>
      <c r="D172" s="16">
        <v>22</v>
      </c>
      <c r="E172" s="23">
        <v>55</v>
      </c>
      <c r="F172" s="16">
        <f>SUM(B172:E172)</f>
        <v>103</v>
      </c>
    </row>
    <row r="173" spans="1:6" x14ac:dyDescent="0.25">
      <c r="A173" s="21" t="s">
        <v>11</v>
      </c>
      <c r="B173" s="49">
        <f>SUM(B168:B172)</f>
        <v>158</v>
      </c>
      <c r="C173" s="49">
        <f>SUM(C168:C172)</f>
        <v>162</v>
      </c>
      <c r="D173" s="49">
        <f>SUM(D168:D172)</f>
        <v>252</v>
      </c>
      <c r="E173" s="49">
        <f>SUM(E168:E172)</f>
        <v>478</v>
      </c>
      <c r="F173" s="17">
        <f>SUM(F168:F172)</f>
        <v>1050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0.36075949367088606</v>
      </c>
      <c r="C175" s="19">
        <f>C168/C173</f>
        <v>0.15432098765432098</v>
      </c>
      <c r="D175" s="19">
        <f>D168/D173</f>
        <v>7.9365079365079361E-2</v>
      </c>
      <c r="E175" s="19">
        <f>E168/E173</f>
        <v>6.4853556485355651E-2</v>
      </c>
      <c r="F175" s="14"/>
    </row>
    <row r="176" spans="1:6" x14ac:dyDescent="0.25">
      <c r="A176" s="15" t="s">
        <v>7</v>
      </c>
      <c r="B176" s="19">
        <f>B169/B173</f>
        <v>0.22151898734177214</v>
      </c>
      <c r="C176" s="19">
        <f>C169/C173</f>
        <v>0.22839506172839505</v>
      </c>
      <c r="D176" s="19">
        <f>D169/D173</f>
        <v>0.23015873015873015</v>
      </c>
      <c r="E176" s="19">
        <f>E169/E173</f>
        <v>0.21548117154811716</v>
      </c>
      <c r="F176" s="14"/>
    </row>
    <row r="177" spans="1:6" x14ac:dyDescent="0.25">
      <c r="A177" s="15" t="s">
        <v>8</v>
      </c>
      <c r="B177" s="19">
        <f>B170/B173</f>
        <v>0.29113924050632911</v>
      </c>
      <c r="C177" s="19">
        <f>C170/C173</f>
        <v>0.46913580246913578</v>
      </c>
      <c r="D177" s="19">
        <f>D170/D173</f>
        <v>0.48015873015873017</v>
      </c>
      <c r="E177" s="19">
        <f>E170/E173</f>
        <v>0.45815899581589958</v>
      </c>
      <c r="F177" s="14"/>
    </row>
    <row r="178" spans="1:6" x14ac:dyDescent="0.25">
      <c r="A178" s="15" t="s">
        <v>9</v>
      </c>
      <c r="B178" s="19">
        <f>B171/B173</f>
        <v>2.5316455696202531E-2</v>
      </c>
      <c r="C178" s="19">
        <f>C171/C173</f>
        <v>8.6419753086419748E-2</v>
      </c>
      <c r="D178" s="19">
        <f>D171/D173</f>
        <v>0.12301587301587301</v>
      </c>
      <c r="E178" s="19">
        <f>E171/E173</f>
        <v>0.14644351464435146</v>
      </c>
      <c r="F178" s="14"/>
    </row>
    <row r="179" spans="1:6" x14ac:dyDescent="0.25">
      <c r="A179" s="15" t="s">
        <v>10</v>
      </c>
      <c r="B179" s="19">
        <f>B172/B173</f>
        <v>0.10126582278481013</v>
      </c>
      <c r="C179" s="19">
        <f>C172/C173</f>
        <v>6.1728395061728392E-2</v>
      </c>
      <c r="D179" s="19">
        <f>D172/D173</f>
        <v>8.7301587301587297E-2</v>
      </c>
      <c r="E179" s="19">
        <f>E172/E173</f>
        <v>0.11506276150627615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103</v>
      </c>
      <c r="C181" s="16">
        <v>68</v>
      </c>
      <c r="D181" s="16">
        <v>58</v>
      </c>
      <c r="E181" s="23">
        <v>98</v>
      </c>
      <c r="F181" s="16">
        <f>SUM(B181:E181)</f>
        <v>327</v>
      </c>
    </row>
    <row r="182" spans="1:6" x14ac:dyDescent="0.25">
      <c r="A182" s="15" t="s">
        <v>7</v>
      </c>
      <c r="B182" s="16">
        <v>35</v>
      </c>
      <c r="C182" s="16">
        <v>55</v>
      </c>
      <c r="D182" s="16">
        <v>96</v>
      </c>
      <c r="E182" s="23">
        <v>143</v>
      </c>
      <c r="F182" s="16">
        <f>SUM(B182:E182)</f>
        <v>329</v>
      </c>
    </row>
    <row r="183" spans="1:6" x14ac:dyDescent="0.25">
      <c r="A183" s="15" t="s">
        <v>8</v>
      </c>
      <c r="B183" s="16">
        <v>22</v>
      </c>
      <c r="C183" s="16">
        <v>42</v>
      </c>
      <c r="D183" s="16">
        <v>67</v>
      </c>
      <c r="E183" s="23">
        <v>161</v>
      </c>
      <c r="F183" s="16">
        <f>SUM(B183:E183)</f>
        <v>292</v>
      </c>
    </row>
    <row r="184" spans="1:6" x14ac:dyDescent="0.25">
      <c r="A184" s="15" t="s">
        <v>9</v>
      </c>
      <c r="B184" s="16">
        <v>5</v>
      </c>
      <c r="C184" s="16">
        <v>6</v>
      </c>
      <c r="D184" s="16">
        <v>13</v>
      </c>
      <c r="E184" s="23">
        <v>18</v>
      </c>
      <c r="F184" s="16">
        <f>SUM(B184:E184)</f>
        <v>42</v>
      </c>
    </row>
    <row r="185" spans="1:6" x14ac:dyDescent="0.25">
      <c r="A185" s="15" t="s">
        <v>10</v>
      </c>
      <c r="B185" s="16">
        <v>10</v>
      </c>
      <c r="C185" s="16">
        <v>6</v>
      </c>
      <c r="D185" s="16">
        <v>15</v>
      </c>
      <c r="E185" s="23">
        <v>26</v>
      </c>
      <c r="F185" s="16">
        <f>SUM(B185:E185)</f>
        <v>57</v>
      </c>
    </row>
    <row r="186" spans="1:6" x14ac:dyDescent="0.25">
      <c r="A186" s="21" t="s">
        <v>11</v>
      </c>
      <c r="B186" s="49">
        <f>SUM(B181:B185)</f>
        <v>175</v>
      </c>
      <c r="C186" s="49">
        <f>SUM(C181:C185)</f>
        <v>177</v>
      </c>
      <c r="D186" s="49">
        <f>SUM(D181:D185)</f>
        <v>249</v>
      </c>
      <c r="E186" s="49">
        <f>SUM(E181:E185)</f>
        <v>446</v>
      </c>
      <c r="F186" s="17">
        <f>SUM(F181:F185)</f>
        <v>1047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0.58857142857142852</v>
      </c>
      <c r="C188" s="19">
        <f>C181/C186</f>
        <v>0.38418079096045199</v>
      </c>
      <c r="D188" s="19">
        <f>D181/D186</f>
        <v>0.23293172690763053</v>
      </c>
      <c r="E188" s="19">
        <f>E181/E186</f>
        <v>0.21973094170403587</v>
      </c>
      <c r="F188" s="14"/>
    </row>
    <row r="189" spans="1:6" x14ac:dyDescent="0.25">
      <c r="A189" s="15" t="s">
        <v>7</v>
      </c>
      <c r="B189" s="19">
        <f>B182/B186</f>
        <v>0.2</v>
      </c>
      <c r="C189" s="19">
        <f>C182/C186</f>
        <v>0.31073446327683618</v>
      </c>
      <c r="D189" s="19">
        <f>D182/D186</f>
        <v>0.38554216867469882</v>
      </c>
      <c r="E189" s="19">
        <f>E182/E186</f>
        <v>0.32062780269058294</v>
      </c>
      <c r="F189" s="14"/>
    </row>
    <row r="190" spans="1:6" x14ac:dyDescent="0.25">
      <c r="A190" s="15" t="s">
        <v>8</v>
      </c>
      <c r="B190" s="19">
        <f>B183/B186</f>
        <v>0.12571428571428572</v>
      </c>
      <c r="C190" s="19">
        <f>C183/C186</f>
        <v>0.23728813559322035</v>
      </c>
      <c r="D190" s="19">
        <f>D183/D186</f>
        <v>0.26907630522088355</v>
      </c>
      <c r="E190" s="19">
        <f>E183/E186</f>
        <v>0.36098654708520178</v>
      </c>
      <c r="F190" s="14"/>
    </row>
    <row r="191" spans="1:6" x14ac:dyDescent="0.25">
      <c r="A191" s="15" t="s">
        <v>9</v>
      </c>
      <c r="B191" s="19">
        <f>B184/B186</f>
        <v>2.8571428571428571E-2</v>
      </c>
      <c r="C191" s="19">
        <f>C184/C186</f>
        <v>3.3898305084745763E-2</v>
      </c>
      <c r="D191" s="19">
        <f>D184/D186</f>
        <v>5.2208835341365459E-2</v>
      </c>
      <c r="E191" s="19">
        <f>E184/E186</f>
        <v>4.0358744394618833E-2</v>
      </c>
      <c r="F191" s="14"/>
    </row>
    <row r="192" spans="1:6" x14ac:dyDescent="0.25">
      <c r="A192" s="15" t="s">
        <v>10</v>
      </c>
      <c r="B192" s="19">
        <f>B185/B186</f>
        <v>5.7142857142857141E-2</v>
      </c>
      <c r="C192" s="19">
        <f>C185/C186</f>
        <v>3.3898305084745763E-2</v>
      </c>
      <c r="D192" s="19">
        <f>D185/D186</f>
        <v>6.0240963855421686E-2</v>
      </c>
      <c r="E192" s="19">
        <f>E185/E186</f>
        <v>5.829596412556054E-2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E5939-1175-4D7B-B52E-FAE2579EA1AC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129</v>
      </c>
      <c r="C11" s="57">
        <f>B11/B16</f>
        <v>0.5</v>
      </c>
      <c r="E11" s="56">
        <v>0</v>
      </c>
      <c r="F11" s="44">
        <v>57</v>
      </c>
      <c r="G11" s="57">
        <f>F11/F16</f>
        <v>0.38</v>
      </c>
    </row>
    <row r="12" spans="1:7" s="54" customFormat="1" ht="15.75" x14ac:dyDescent="0.25">
      <c r="A12" s="43" t="s">
        <v>54</v>
      </c>
      <c r="B12" s="44">
        <v>26</v>
      </c>
      <c r="C12" s="57">
        <f>B12/B16</f>
        <v>0.10077519379844961</v>
      </c>
      <c r="E12" s="43" t="s">
        <v>54</v>
      </c>
      <c r="F12" s="44">
        <v>26</v>
      </c>
      <c r="G12" s="57">
        <f>F12/F16</f>
        <v>0.17333333333333334</v>
      </c>
    </row>
    <row r="13" spans="1:7" s="54" customFormat="1" ht="15.75" x14ac:dyDescent="0.25">
      <c r="A13" s="43" t="s">
        <v>55</v>
      </c>
      <c r="B13" s="44">
        <v>50</v>
      </c>
      <c r="C13" s="57">
        <f>B13/B16</f>
        <v>0.19379844961240311</v>
      </c>
      <c r="E13" s="43" t="s">
        <v>55</v>
      </c>
      <c r="F13" s="44">
        <v>32</v>
      </c>
      <c r="G13" s="57">
        <f>F13/F16</f>
        <v>0.21333333333333335</v>
      </c>
    </row>
    <row r="14" spans="1:7" s="54" customFormat="1" ht="15.75" x14ac:dyDescent="0.25">
      <c r="A14" s="43" t="s">
        <v>56</v>
      </c>
      <c r="B14" s="44">
        <v>17</v>
      </c>
      <c r="C14" s="57">
        <f>B14/B16</f>
        <v>6.589147286821706E-2</v>
      </c>
      <c r="E14" s="43" t="s">
        <v>56</v>
      </c>
      <c r="F14" s="44">
        <v>17</v>
      </c>
      <c r="G14" s="57">
        <f>F14/F16</f>
        <v>0.11333333333333333</v>
      </c>
    </row>
    <row r="15" spans="1:7" s="54" customFormat="1" ht="15.75" x14ac:dyDescent="0.25">
      <c r="A15" s="43" t="s">
        <v>57</v>
      </c>
      <c r="B15" s="44">
        <v>36</v>
      </c>
      <c r="C15" s="57">
        <f>B15/B16</f>
        <v>0.13953488372093023</v>
      </c>
      <c r="E15" s="43" t="s">
        <v>57</v>
      </c>
      <c r="F15" s="44">
        <v>18</v>
      </c>
      <c r="G15" s="57">
        <f>F15/F16</f>
        <v>0.12</v>
      </c>
    </row>
    <row r="16" spans="1:7" ht="15.75" x14ac:dyDescent="0.25">
      <c r="A16" s="46" t="s">
        <v>11</v>
      </c>
      <c r="B16" s="58">
        <f>SUM(B11:B15)</f>
        <v>258</v>
      </c>
      <c r="C16" s="6"/>
      <c r="E16" s="46" t="s">
        <v>11</v>
      </c>
      <c r="F16" s="58">
        <f>SUM(F11:F15)</f>
        <v>150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80" t="s">
        <v>81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58</v>
      </c>
      <c r="B23" s="52"/>
      <c r="C23" s="53"/>
      <c r="E23" s="46" t="s">
        <v>58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55</v>
      </c>
      <c r="C25" s="57">
        <f>B25/B30</f>
        <v>0.50458715596330272</v>
      </c>
      <c r="E25" s="56">
        <v>0</v>
      </c>
      <c r="F25" s="44">
        <v>19</v>
      </c>
      <c r="G25" s="57">
        <f>F25/F30</f>
        <v>0.37254901960784315</v>
      </c>
    </row>
    <row r="26" spans="1:7" s="54" customFormat="1" ht="15.75" x14ac:dyDescent="0.25">
      <c r="A26" s="43" t="s">
        <v>59</v>
      </c>
      <c r="B26" s="44">
        <v>7</v>
      </c>
      <c r="C26" s="57">
        <f>B26/B30</f>
        <v>6.4220183486238536E-2</v>
      </c>
      <c r="E26" s="43" t="s">
        <v>59</v>
      </c>
      <c r="F26" s="44">
        <v>7</v>
      </c>
      <c r="G26" s="57">
        <f>F26/F30</f>
        <v>0.13725490196078433</v>
      </c>
    </row>
    <row r="27" spans="1:7" s="54" customFormat="1" ht="15.75" x14ac:dyDescent="0.25">
      <c r="A27" s="43" t="s">
        <v>55</v>
      </c>
      <c r="B27" s="44">
        <v>22</v>
      </c>
      <c r="C27" s="57">
        <f>B27/B30</f>
        <v>0.20183486238532111</v>
      </c>
      <c r="E27" s="43" t="s">
        <v>55</v>
      </c>
      <c r="F27" s="44">
        <v>11</v>
      </c>
      <c r="G27" s="57">
        <f>F27/F30</f>
        <v>0.21568627450980393</v>
      </c>
    </row>
    <row r="28" spans="1:7" s="54" customFormat="1" ht="15.75" x14ac:dyDescent="0.25">
      <c r="A28" s="43" t="s">
        <v>56</v>
      </c>
      <c r="B28" s="44">
        <v>5</v>
      </c>
      <c r="C28" s="57">
        <f>B28/B30</f>
        <v>4.5871559633027525E-2</v>
      </c>
      <c r="E28" s="43" t="s">
        <v>56</v>
      </c>
      <c r="F28" s="44">
        <v>5</v>
      </c>
      <c r="G28" s="57">
        <f>F28/F30</f>
        <v>9.8039215686274508E-2</v>
      </c>
    </row>
    <row r="29" spans="1:7" s="54" customFormat="1" ht="15.75" x14ac:dyDescent="0.25">
      <c r="A29" s="43" t="s">
        <v>57</v>
      </c>
      <c r="B29" s="44">
        <v>20</v>
      </c>
      <c r="C29" s="57">
        <f>B29/B30</f>
        <v>0.1834862385321101</v>
      </c>
      <c r="E29" s="43" t="s">
        <v>57</v>
      </c>
      <c r="F29" s="44">
        <v>9</v>
      </c>
      <c r="G29" s="57">
        <f>F29/F30</f>
        <v>0.17647058823529413</v>
      </c>
    </row>
    <row r="30" spans="1:7" s="54" customFormat="1" ht="15.75" x14ac:dyDescent="0.25">
      <c r="A30" s="46" t="s">
        <v>11</v>
      </c>
      <c r="B30" s="52">
        <f>SUM(B25:B29)</f>
        <v>109</v>
      </c>
      <c r="C30" s="53"/>
      <c r="E30" s="46" t="s">
        <v>11</v>
      </c>
      <c r="F30" s="52">
        <f>SUM(F25:F29)</f>
        <v>51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60</v>
      </c>
      <c r="B33" s="52"/>
      <c r="C33" s="53"/>
      <c r="E33" s="46" t="s">
        <v>60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45</v>
      </c>
      <c r="C35" s="57">
        <f>B35/B40</f>
        <v>0.44554455445544555</v>
      </c>
      <c r="E35" s="56">
        <v>0</v>
      </c>
      <c r="F35" s="44">
        <v>19</v>
      </c>
      <c r="G35" s="57">
        <f>F35/F40</f>
        <v>0.30645161290322581</v>
      </c>
    </row>
    <row r="36" spans="1:7" ht="15.75" x14ac:dyDescent="0.25">
      <c r="A36" s="43" t="s">
        <v>59</v>
      </c>
      <c r="B36" s="44">
        <v>10</v>
      </c>
      <c r="C36" s="57">
        <f>B36/B40</f>
        <v>9.9009900990099015E-2</v>
      </c>
      <c r="E36" s="43" t="s">
        <v>59</v>
      </c>
      <c r="F36" s="44">
        <v>10</v>
      </c>
      <c r="G36" s="57">
        <f>F36/F40</f>
        <v>0.16129032258064516</v>
      </c>
    </row>
    <row r="37" spans="1:7" ht="15.75" x14ac:dyDescent="0.25">
      <c r="A37" s="43" t="s">
        <v>55</v>
      </c>
      <c r="B37" s="44">
        <v>26</v>
      </c>
      <c r="C37" s="57">
        <f>B37/B40</f>
        <v>0.25742574257425743</v>
      </c>
      <c r="E37" s="43" t="s">
        <v>55</v>
      </c>
      <c r="F37" s="44">
        <v>19</v>
      </c>
      <c r="G37" s="57">
        <f>F37/F40</f>
        <v>0.30645161290322581</v>
      </c>
    </row>
    <row r="38" spans="1:7" ht="15.75" x14ac:dyDescent="0.25">
      <c r="A38" s="43" t="s">
        <v>56</v>
      </c>
      <c r="B38" s="44">
        <v>8</v>
      </c>
      <c r="C38" s="57">
        <f>B38/B40</f>
        <v>7.9207920792079209E-2</v>
      </c>
      <c r="E38" s="43" t="s">
        <v>56</v>
      </c>
      <c r="F38" s="44">
        <v>8</v>
      </c>
      <c r="G38" s="57">
        <f>F38/F40</f>
        <v>0.12903225806451613</v>
      </c>
    </row>
    <row r="39" spans="1:7" ht="15.75" x14ac:dyDescent="0.25">
      <c r="A39" s="43" t="s">
        <v>57</v>
      </c>
      <c r="B39" s="44">
        <v>12</v>
      </c>
      <c r="C39" s="57">
        <f>B39/B40</f>
        <v>0.11881188118811881</v>
      </c>
      <c r="E39" s="43" t="s">
        <v>57</v>
      </c>
      <c r="F39" s="44">
        <v>6</v>
      </c>
      <c r="G39" s="57">
        <f>F39/F40</f>
        <v>9.6774193548387094E-2</v>
      </c>
    </row>
    <row r="40" spans="1:7" ht="15.75" x14ac:dyDescent="0.25">
      <c r="A40" s="46" t="s">
        <v>11</v>
      </c>
      <c r="B40" s="52">
        <f>SUM(B35:B39)</f>
        <v>101</v>
      </c>
      <c r="C40" s="53"/>
      <c r="E40" s="46" t="s">
        <v>11</v>
      </c>
      <c r="F40" s="52">
        <f>SUM(F35:F39)</f>
        <v>62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61</v>
      </c>
      <c r="B43" s="52"/>
      <c r="C43" s="53"/>
      <c r="E43" s="46" t="s">
        <v>61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27</v>
      </c>
      <c r="C45" s="57">
        <f>B45/B50</f>
        <v>0.61363636363636365</v>
      </c>
      <c r="E45" s="56">
        <v>0</v>
      </c>
      <c r="F45" s="44">
        <v>18</v>
      </c>
      <c r="G45" s="57">
        <f>F45/F50</f>
        <v>0.52941176470588236</v>
      </c>
    </row>
    <row r="46" spans="1:7" ht="15.75" x14ac:dyDescent="0.25">
      <c r="A46" s="43" t="s">
        <v>59</v>
      </c>
      <c r="B46" s="44">
        <v>8</v>
      </c>
      <c r="C46" s="57">
        <f>B46/B50</f>
        <v>0.18181818181818182</v>
      </c>
      <c r="E46" s="43" t="s">
        <v>59</v>
      </c>
      <c r="F46" s="44">
        <v>8</v>
      </c>
      <c r="G46" s="57">
        <f>F46/F50</f>
        <v>0.23529411764705882</v>
      </c>
    </row>
    <row r="47" spans="1:7" ht="15.75" x14ac:dyDescent="0.25">
      <c r="A47" s="43" t="s">
        <v>55</v>
      </c>
      <c r="B47" s="44">
        <v>2</v>
      </c>
      <c r="C47" s="57">
        <f>B47/B50</f>
        <v>4.5454545454545456E-2</v>
      </c>
      <c r="E47" s="43" t="s">
        <v>55</v>
      </c>
      <c r="F47" s="44">
        <v>2</v>
      </c>
      <c r="G47" s="57">
        <f>F47/F50</f>
        <v>5.8823529411764705E-2</v>
      </c>
    </row>
    <row r="48" spans="1:7" ht="15.75" x14ac:dyDescent="0.25">
      <c r="A48" s="43" t="s">
        <v>56</v>
      </c>
      <c r="B48" s="44">
        <v>4</v>
      </c>
      <c r="C48" s="57">
        <f>B48/B50</f>
        <v>9.0909090909090912E-2</v>
      </c>
      <c r="E48" s="43" t="s">
        <v>56</v>
      </c>
      <c r="F48" s="44">
        <v>4</v>
      </c>
      <c r="G48" s="57">
        <f>F48/F50</f>
        <v>0.11764705882352941</v>
      </c>
    </row>
    <row r="49" spans="1:7" ht="15.75" x14ac:dyDescent="0.25">
      <c r="A49" s="43" t="s">
        <v>57</v>
      </c>
      <c r="B49" s="44">
        <v>3</v>
      </c>
      <c r="C49" s="57">
        <f>B49/B50</f>
        <v>6.8181818181818177E-2</v>
      </c>
      <c r="E49" s="43" t="s">
        <v>57</v>
      </c>
      <c r="F49" s="44">
        <v>2</v>
      </c>
      <c r="G49" s="57">
        <f>F49/F50</f>
        <v>5.8823529411764705E-2</v>
      </c>
    </row>
    <row r="50" spans="1:7" ht="15.75" x14ac:dyDescent="0.25">
      <c r="A50" s="46" t="s">
        <v>11</v>
      </c>
      <c r="B50" s="52">
        <f>SUM(B45:B49)</f>
        <v>44</v>
      </c>
      <c r="C50" s="53"/>
      <c r="E50" s="46" t="s">
        <v>11</v>
      </c>
      <c r="F50" s="52">
        <f>SUM(F45:F49)</f>
        <v>34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62</v>
      </c>
      <c r="B53" s="52"/>
      <c r="C53" s="53"/>
      <c r="E53" s="46" t="s">
        <v>62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2</v>
      </c>
      <c r="C55" s="57">
        <f>B55/B60</f>
        <v>0.5</v>
      </c>
      <c r="E55" s="56">
        <v>0</v>
      </c>
      <c r="F55" s="44">
        <v>1</v>
      </c>
      <c r="G55" s="57">
        <f>F55/F60</f>
        <v>0.33333333333333331</v>
      </c>
    </row>
    <row r="56" spans="1:7" ht="15.75" x14ac:dyDescent="0.25">
      <c r="A56" s="43" t="s">
        <v>59</v>
      </c>
      <c r="B56" s="44">
        <v>1</v>
      </c>
      <c r="C56" s="57">
        <f>B56/B60</f>
        <v>0.25</v>
      </c>
      <c r="E56" s="43" t="s">
        <v>59</v>
      </c>
      <c r="F56" s="44">
        <v>1</v>
      </c>
      <c r="G56" s="57">
        <f>F56/F60</f>
        <v>0.33333333333333331</v>
      </c>
    </row>
    <row r="57" spans="1:7" ht="15.75" x14ac:dyDescent="0.25">
      <c r="A57" s="43" t="s">
        <v>55</v>
      </c>
      <c r="B57" s="44">
        <v>0</v>
      </c>
      <c r="C57" s="57">
        <f>B57/B60</f>
        <v>0</v>
      </c>
      <c r="E57" s="43" t="s">
        <v>55</v>
      </c>
      <c r="F57" s="44">
        <v>0</v>
      </c>
      <c r="G57" s="57">
        <f>F57/F60</f>
        <v>0</v>
      </c>
    </row>
    <row r="58" spans="1:7" ht="15.75" x14ac:dyDescent="0.25">
      <c r="A58" s="43" t="s">
        <v>56</v>
      </c>
      <c r="B58" s="44">
        <v>0</v>
      </c>
      <c r="C58" s="57">
        <f>B58/B60</f>
        <v>0</v>
      </c>
      <c r="E58" s="43" t="s">
        <v>56</v>
      </c>
      <c r="F58" s="44">
        <v>0</v>
      </c>
      <c r="G58" s="57">
        <f>F58/F60</f>
        <v>0</v>
      </c>
    </row>
    <row r="59" spans="1:7" ht="15.75" x14ac:dyDescent="0.25">
      <c r="A59" s="43" t="s">
        <v>57</v>
      </c>
      <c r="B59" s="44">
        <v>1</v>
      </c>
      <c r="C59" s="57">
        <f>B59/B60</f>
        <v>0.25</v>
      </c>
      <c r="E59" s="43" t="s">
        <v>57</v>
      </c>
      <c r="F59" s="44">
        <v>1</v>
      </c>
      <c r="G59" s="57">
        <f>F59/F60</f>
        <v>0.33333333333333331</v>
      </c>
    </row>
    <row r="60" spans="1:7" ht="15.75" x14ac:dyDescent="0.25">
      <c r="A60" s="46" t="s">
        <v>11</v>
      </c>
      <c r="B60" s="52">
        <f>SUM(B55:B59)</f>
        <v>4</v>
      </c>
      <c r="C60" s="53"/>
      <c r="E60" s="46" t="s">
        <v>11</v>
      </c>
      <c r="F60" s="52">
        <f>SUM(F55:F59)</f>
        <v>3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6E3D-24F4-4169-B40B-096A877D71AD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63</v>
      </c>
      <c r="B2" s="62"/>
      <c r="C2" s="62"/>
      <c r="D2" s="63"/>
    </row>
    <row r="3" spans="1:17" x14ac:dyDescent="0.25">
      <c r="A3" s="64"/>
      <c r="B3" s="65" t="s">
        <v>64</v>
      </c>
      <c r="C3" s="65" t="s">
        <v>65</v>
      </c>
      <c r="D3" s="65" t="s">
        <v>66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67</v>
      </c>
      <c r="B4" s="67">
        <v>89577</v>
      </c>
      <c r="C4" s="67">
        <v>127435</v>
      </c>
      <c r="D4" s="67">
        <f>C4-B4</f>
        <v>37858</v>
      </c>
    </row>
    <row r="5" spans="1:17" x14ac:dyDescent="0.25">
      <c r="A5" s="68" t="s">
        <v>68</v>
      </c>
      <c r="B5" s="69">
        <v>613</v>
      </c>
      <c r="C5" s="69">
        <v>846</v>
      </c>
      <c r="D5" s="69">
        <f t="shared" ref="D5:D27" si="0">C5-B5</f>
        <v>233</v>
      </c>
    </row>
    <row r="6" spans="1:17" x14ac:dyDescent="0.25">
      <c r="A6" s="66" t="s">
        <v>69</v>
      </c>
      <c r="B6" s="67">
        <v>850</v>
      </c>
      <c r="C6" s="67">
        <v>1197</v>
      </c>
      <c r="D6" s="67">
        <f t="shared" si="0"/>
        <v>347</v>
      </c>
    </row>
    <row r="7" spans="1:17" x14ac:dyDescent="0.25">
      <c r="A7" s="66" t="s">
        <v>70</v>
      </c>
      <c r="B7" s="67">
        <v>24132</v>
      </c>
      <c r="C7" s="67">
        <v>32808</v>
      </c>
      <c r="D7" s="67">
        <f t="shared" si="0"/>
        <v>8676</v>
      </c>
    </row>
    <row r="8" spans="1:17" x14ac:dyDescent="0.25">
      <c r="A8" s="66" t="s">
        <v>97</v>
      </c>
      <c r="B8" s="67">
        <v>10158</v>
      </c>
      <c r="C8" s="67">
        <v>18193</v>
      </c>
      <c r="D8" s="67">
        <f t="shared" si="0"/>
        <v>8035</v>
      </c>
    </row>
    <row r="9" spans="1:17" x14ac:dyDescent="0.25">
      <c r="A9" s="66" t="s">
        <v>71</v>
      </c>
      <c r="B9" s="67">
        <v>2715</v>
      </c>
      <c r="C9" s="67">
        <v>5600</v>
      </c>
      <c r="D9" s="67">
        <f t="shared" si="0"/>
        <v>2885</v>
      </c>
    </row>
    <row r="10" spans="1:17" x14ac:dyDescent="0.25">
      <c r="A10" s="66" t="s">
        <v>72</v>
      </c>
      <c r="B10" s="67">
        <v>823</v>
      </c>
      <c r="C10" s="67">
        <v>1960</v>
      </c>
      <c r="D10" s="67">
        <f t="shared" si="0"/>
        <v>1137</v>
      </c>
    </row>
    <row r="11" spans="1:17" x14ac:dyDescent="0.25">
      <c r="A11" s="70" t="s">
        <v>73</v>
      </c>
      <c r="B11" s="71">
        <v>50286</v>
      </c>
      <c r="C11" s="71">
        <v>66831</v>
      </c>
      <c r="D11" s="71">
        <f t="shared" si="0"/>
        <v>16545</v>
      </c>
    </row>
    <row r="12" spans="1:17" x14ac:dyDescent="0.25">
      <c r="A12" s="66" t="s">
        <v>74</v>
      </c>
      <c r="B12" s="67">
        <v>45984</v>
      </c>
      <c r="C12" s="67">
        <v>64119</v>
      </c>
      <c r="D12" s="67">
        <f t="shared" si="0"/>
        <v>18135</v>
      </c>
    </row>
    <row r="13" spans="1:17" x14ac:dyDescent="0.25">
      <c r="A13" s="66" t="s">
        <v>75</v>
      </c>
      <c r="B13" s="67">
        <v>43593</v>
      </c>
      <c r="C13" s="67">
        <v>63316</v>
      </c>
      <c r="D13" s="67">
        <f t="shared" si="0"/>
        <v>19723</v>
      </c>
    </row>
    <row r="14" spans="1:17" x14ac:dyDescent="0.25">
      <c r="A14" s="66" t="s">
        <v>83</v>
      </c>
      <c r="B14" s="67"/>
      <c r="C14" s="67">
        <v>19801</v>
      </c>
      <c r="D14" s="67"/>
    </row>
    <row r="15" spans="1:17" x14ac:dyDescent="0.25">
      <c r="A15" s="70" t="s">
        <v>84</v>
      </c>
      <c r="B15" s="67"/>
      <c r="C15" s="67">
        <v>12010</v>
      </c>
      <c r="D15" s="67"/>
    </row>
    <row r="16" spans="1:17" x14ac:dyDescent="0.25">
      <c r="A16" s="68" t="s">
        <v>85</v>
      </c>
      <c r="B16" s="69">
        <v>89443</v>
      </c>
      <c r="C16" s="69">
        <v>127211</v>
      </c>
      <c r="D16" s="69">
        <f t="shared" si="0"/>
        <v>37768</v>
      </c>
    </row>
    <row r="17" spans="1:6" x14ac:dyDescent="0.25">
      <c r="A17" s="66" t="s">
        <v>86</v>
      </c>
      <c r="B17" s="67">
        <v>0</v>
      </c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134</v>
      </c>
      <c r="C19" s="71">
        <v>224</v>
      </c>
      <c r="D19" s="71">
        <f t="shared" si="0"/>
        <v>90</v>
      </c>
    </row>
    <row r="20" spans="1:6" x14ac:dyDescent="0.25">
      <c r="A20" s="66" t="s">
        <v>41</v>
      </c>
      <c r="B20" s="67">
        <v>27629</v>
      </c>
      <c r="C20" s="67">
        <v>43276</v>
      </c>
      <c r="D20" s="67">
        <f t="shared" si="0"/>
        <v>15647</v>
      </c>
    </row>
    <row r="21" spans="1:6" x14ac:dyDescent="0.25">
      <c r="A21" s="66" t="s">
        <v>42</v>
      </c>
      <c r="B21" s="67">
        <v>14344</v>
      </c>
      <c r="C21" s="67">
        <v>17212</v>
      </c>
      <c r="D21" s="67">
        <f t="shared" si="0"/>
        <v>2868</v>
      </c>
    </row>
    <row r="22" spans="1:6" x14ac:dyDescent="0.25">
      <c r="A22" s="66" t="s">
        <v>43</v>
      </c>
      <c r="B22" s="67">
        <v>19497</v>
      </c>
      <c r="C22" s="67">
        <v>25555</v>
      </c>
      <c r="D22" s="67">
        <f t="shared" si="0"/>
        <v>6058</v>
      </c>
    </row>
    <row r="23" spans="1:6" x14ac:dyDescent="0.25">
      <c r="A23" s="66" t="s">
        <v>44</v>
      </c>
      <c r="B23" s="67">
        <v>28107</v>
      </c>
      <c r="C23" s="67">
        <v>41392</v>
      </c>
      <c r="D23" s="67">
        <f t="shared" si="0"/>
        <v>13285</v>
      </c>
    </row>
    <row r="24" spans="1:6" x14ac:dyDescent="0.25">
      <c r="A24" s="68" t="s">
        <v>76</v>
      </c>
      <c r="B24" s="69">
        <v>44496</v>
      </c>
      <c r="C24" s="69">
        <v>55823</v>
      </c>
      <c r="D24" s="69">
        <f t="shared" si="0"/>
        <v>11327</v>
      </c>
    </row>
    <row r="25" spans="1:6" x14ac:dyDescent="0.25">
      <c r="A25" s="66" t="s">
        <v>77</v>
      </c>
      <c r="B25" s="67">
        <v>18557</v>
      </c>
      <c r="C25" s="67">
        <v>25999</v>
      </c>
      <c r="D25" s="67">
        <f t="shared" si="0"/>
        <v>7442</v>
      </c>
    </row>
    <row r="26" spans="1:6" x14ac:dyDescent="0.25">
      <c r="A26" s="66" t="s">
        <v>78</v>
      </c>
      <c r="B26" s="67">
        <v>25988</v>
      </c>
      <c r="C26" s="67">
        <v>43958</v>
      </c>
      <c r="D26" s="67">
        <f t="shared" si="0"/>
        <v>17970</v>
      </c>
    </row>
    <row r="27" spans="1:6" x14ac:dyDescent="0.25">
      <c r="A27" s="70" t="s">
        <v>79</v>
      </c>
      <c r="B27" s="71">
        <v>312</v>
      </c>
      <c r="C27" s="71">
        <v>1205</v>
      </c>
      <c r="D27" s="71">
        <f t="shared" si="0"/>
        <v>893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80</v>
      </c>
      <c r="B29" s="72"/>
      <c r="C29" s="72"/>
      <c r="D29" s="72"/>
    </row>
    <row r="30" spans="1:6" x14ac:dyDescent="0.25">
      <c r="A30" s="64"/>
      <c r="B30" s="73" t="s">
        <v>64</v>
      </c>
      <c r="C30" s="73" t="s">
        <v>65</v>
      </c>
      <c r="D30" s="64" t="s">
        <v>66</v>
      </c>
      <c r="E30" s="64"/>
      <c r="F30" s="64"/>
    </row>
    <row r="31" spans="1:6" x14ac:dyDescent="0.25">
      <c r="A31" s="64" t="s">
        <v>67</v>
      </c>
      <c r="B31" s="74">
        <v>0.18074419999999999</v>
      </c>
      <c r="C31" s="74">
        <v>0.26046160000000002</v>
      </c>
      <c r="D31" s="74">
        <f>C31-B31</f>
        <v>7.9717400000000022E-2</v>
      </c>
      <c r="E31" s="74"/>
      <c r="F31" s="74"/>
    </row>
    <row r="32" spans="1:6" x14ac:dyDescent="0.25">
      <c r="A32" s="75" t="s">
        <v>68</v>
      </c>
      <c r="B32" s="76">
        <v>0.1951608</v>
      </c>
      <c r="C32" s="76">
        <v>0.29415849999999999</v>
      </c>
      <c r="D32" s="76">
        <f t="shared" ref="D32:D54" si="1">C32-B32</f>
        <v>9.8997699999999994E-2</v>
      </c>
      <c r="E32" s="74"/>
      <c r="F32" s="74"/>
    </row>
    <row r="33" spans="1:6" x14ac:dyDescent="0.25">
      <c r="A33" s="64" t="s">
        <v>69</v>
      </c>
      <c r="B33" s="74">
        <v>0.1054591</v>
      </c>
      <c r="C33" s="74">
        <v>0.1412389</v>
      </c>
      <c r="D33" s="74">
        <f t="shared" si="1"/>
        <v>3.57798E-2</v>
      </c>
      <c r="E33" s="74"/>
      <c r="F33" s="74"/>
    </row>
    <row r="34" spans="1:6" x14ac:dyDescent="0.25">
      <c r="A34" s="64" t="s">
        <v>70</v>
      </c>
      <c r="B34" s="74">
        <v>0.2385504</v>
      </c>
      <c r="C34" s="74">
        <v>0.34208850000000002</v>
      </c>
      <c r="D34" s="74">
        <f t="shared" si="1"/>
        <v>0.10353810000000002</v>
      </c>
      <c r="E34" s="74"/>
      <c r="F34" s="74"/>
    </row>
    <row r="35" spans="1:6" x14ac:dyDescent="0.25">
      <c r="A35" s="64" t="s">
        <v>97</v>
      </c>
      <c r="B35" s="74">
        <v>0.15669640000000001</v>
      </c>
      <c r="C35" s="74">
        <v>0.26760319999999999</v>
      </c>
      <c r="D35" s="74">
        <f t="shared" si="1"/>
        <v>0.11090679999999997</v>
      </c>
      <c r="E35" s="74"/>
      <c r="F35" s="74"/>
    </row>
    <row r="36" spans="1:6" x14ac:dyDescent="0.25">
      <c r="A36" s="64" t="s">
        <v>71</v>
      </c>
      <c r="B36" s="74">
        <v>0.2117289</v>
      </c>
      <c r="C36" s="74">
        <v>0.29850749999999998</v>
      </c>
      <c r="D36" s="74">
        <f t="shared" si="1"/>
        <v>8.6778599999999984E-2</v>
      </c>
      <c r="E36" s="74"/>
      <c r="F36" s="74"/>
    </row>
    <row r="37" spans="1:6" x14ac:dyDescent="0.25">
      <c r="A37" s="64" t="s">
        <v>72</v>
      </c>
      <c r="B37" s="74">
        <v>0.2050835</v>
      </c>
      <c r="C37" s="74">
        <v>0.40337519999999999</v>
      </c>
      <c r="D37" s="74">
        <f t="shared" si="1"/>
        <v>0.19829169999999999</v>
      </c>
      <c r="E37" s="74"/>
      <c r="F37" s="74"/>
    </row>
    <row r="38" spans="1:6" x14ac:dyDescent="0.25">
      <c r="A38" s="77" t="s">
        <v>73</v>
      </c>
      <c r="B38" s="78">
        <v>0.16674349999999999</v>
      </c>
      <c r="C38" s="78">
        <v>0.23012949999999999</v>
      </c>
      <c r="D38" s="78">
        <f t="shared" si="1"/>
        <v>6.3385999999999998E-2</v>
      </c>
      <c r="E38" s="74"/>
      <c r="F38" s="74"/>
    </row>
    <row r="39" spans="1:6" x14ac:dyDescent="0.25">
      <c r="A39" s="64" t="s">
        <v>74</v>
      </c>
      <c r="B39" s="74">
        <v>0.18086849999999999</v>
      </c>
      <c r="C39" s="74">
        <v>0.25630789999999998</v>
      </c>
      <c r="D39" s="74">
        <f t="shared" si="1"/>
        <v>7.543939999999999E-2</v>
      </c>
      <c r="E39" s="74"/>
      <c r="F39" s="74"/>
    </row>
    <row r="40" spans="1:6" x14ac:dyDescent="0.25">
      <c r="A40" s="64" t="s">
        <v>75</v>
      </c>
      <c r="B40" s="74">
        <v>0.1806133</v>
      </c>
      <c r="C40" s="74">
        <v>0.26480749999999997</v>
      </c>
      <c r="D40" s="74">
        <f t="shared" si="1"/>
        <v>8.4194199999999969E-2</v>
      </c>
      <c r="E40" s="74"/>
      <c r="F40" s="74"/>
    </row>
    <row r="41" spans="1:6" x14ac:dyDescent="0.25">
      <c r="A41" s="66" t="s">
        <v>83</v>
      </c>
      <c r="B41" s="74"/>
      <c r="C41" s="74">
        <v>0.29099999999999998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0.30199999999999999</v>
      </c>
      <c r="D42" s="74"/>
      <c r="E42" s="74"/>
      <c r="F42" s="74"/>
    </row>
    <row r="43" spans="1:6" x14ac:dyDescent="0.25">
      <c r="A43" s="68" t="s">
        <v>85</v>
      </c>
      <c r="B43" s="76">
        <v>0.18074000000000001</v>
      </c>
      <c r="C43" s="76">
        <v>0.26035180000000002</v>
      </c>
      <c r="D43" s="76">
        <f t="shared" si="1"/>
        <v>7.961180000000001E-2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0.18356159999999999</v>
      </c>
      <c r="C46" s="78">
        <v>0.34250760000000002</v>
      </c>
      <c r="D46" s="78">
        <f t="shared" si="1"/>
        <v>0.15894600000000003</v>
      </c>
      <c r="E46" s="74"/>
      <c r="F46" s="74"/>
    </row>
    <row r="47" spans="1:6" x14ac:dyDescent="0.25">
      <c r="A47" s="64" t="s">
        <v>41</v>
      </c>
      <c r="B47" s="74">
        <v>0.1956784</v>
      </c>
      <c r="C47" s="74">
        <v>0.2990988</v>
      </c>
      <c r="D47" s="74">
        <f t="shared" si="1"/>
        <v>0.1034204</v>
      </c>
      <c r="E47" s="74"/>
      <c r="F47" s="74"/>
    </row>
    <row r="48" spans="1:6" x14ac:dyDescent="0.25">
      <c r="A48" s="64" t="s">
        <v>42</v>
      </c>
      <c r="B48" s="74">
        <v>0.21045839999999999</v>
      </c>
      <c r="C48" s="74">
        <v>0.26887870000000003</v>
      </c>
      <c r="D48" s="74">
        <f t="shared" si="1"/>
        <v>5.8420300000000036E-2</v>
      </c>
      <c r="E48" s="74"/>
      <c r="F48" s="74"/>
    </row>
    <row r="49" spans="1:6" x14ac:dyDescent="0.25">
      <c r="A49" s="64" t="s">
        <v>43</v>
      </c>
      <c r="B49" s="74">
        <v>0.17662249999999999</v>
      </c>
      <c r="C49" s="74">
        <v>0.24324889999999999</v>
      </c>
      <c r="D49" s="74">
        <f t="shared" si="1"/>
        <v>6.6626400000000002E-2</v>
      </c>
      <c r="E49" s="74"/>
      <c r="F49" s="74"/>
    </row>
    <row r="50" spans="1:6" x14ac:dyDescent="0.25">
      <c r="A50" s="64" t="s">
        <v>44</v>
      </c>
      <c r="B50" s="74">
        <v>0.1598251</v>
      </c>
      <c r="C50" s="74">
        <v>0.23584250000000001</v>
      </c>
      <c r="D50" s="74">
        <f t="shared" si="1"/>
        <v>7.6017400000000013E-2</v>
      </c>
      <c r="E50" s="74"/>
      <c r="F50" s="74"/>
    </row>
    <row r="51" spans="1:6" x14ac:dyDescent="0.25">
      <c r="A51" s="75" t="s">
        <v>76</v>
      </c>
      <c r="B51" s="76">
        <v>0.1901977</v>
      </c>
      <c r="C51" s="76">
        <v>0.25411280000000003</v>
      </c>
      <c r="D51" s="76">
        <f t="shared" si="1"/>
        <v>6.391510000000003E-2</v>
      </c>
      <c r="E51" s="74"/>
      <c r="F51" s="74"/>
    </row>
    <row r="52" spans="1:6" x14ac:dyDescent="0.25">
      <c r="A52" s="64" t="s">
        <v>77</v>
      </c>
      <c r="B52" s="74">
        <v>0.1808498</v>
      </c>
      <c r="C52" s="74">
        <v>0.25731140000000002</v>
      </c>
      <c r="D52" s="74">
        <f t="shared" si="1"/>
        <v>7.6461600000000018E-2</v>
      </c>
      <c r="E52" s="74"/>
      <c r="F52" s="74"/>
    </row>
    <row r="53" spans="1:6" x14ac:dyDescent="0.25">
      <c r="A53" s="64" t="s">
        <v>78</v>
      </c>
      <c r="B53" s="74">
        <v>0.16779230000000001</v>
      </c>
      <c r="C53" s="74">
        <v>0.28079029999999999</v>
      </c>
      <c r="D53" s="74">
        <f t="shared" si="1"/>
        <v>0.11299799999999999</v>
      </c>
      <c r="E53" s="74"/>
      <c r="F53" s="74"/>
    </row>
    <row r="54" spans="1:6" x14ac:dyDescent="0.25">
      <c r="A54" s="77" t="s">
        <v>79</v>
      </c>
      <c r="B54" s="78">
        <v>0.1282895</v>
      </c>
      <c r="C54" s="78">
        <v>0.1243422</v>
      </c>
      <c r="D54" s="78">
        <f t="shared" si="1"/>
        <v>-3.9473000000000008E-3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E498A-DEE5-C842-9764-23717EAF7D70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563B3C8B-B288-CC44-BE43-C6ED7096F417}"/>
    <hyperlink ref="A6" r:id="rId2" xr:uid="{5B889018-399F-4943-A520-7D9F5F4C9DEE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2024-01-18T19:32:27Z</dcterms:modified>
  <cp:category/>
  <cp:contentStatus/>
</cp:coreProperties>
</file>