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194922DD-BFFC-4CD3-9019-5318CDFE4EDA}" xr6:coauthVersionLast="47" xr6:coauthVersionMax="47" xr10:uidLastSave="{00000000-0000-0000-0000-000000000000}"/>
  <bookViews>
    <workbookView xWindow="-120" yWindow="-120" windowWidth="24240" windowHeight="13140" activeTab="2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4" l="1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B16" i="3"/>
  <c r="C15" i="3" s="1"/>
  <c r="F60" i="3"/>
  <c r="G58" i="3" s="1"/>
  <c r="B60" i="3"/>
  <c r="C59" i="3" s="1"/>
  <c r="G59" i="3"/>
  <c r="G57" i="3"/>
  <c r="G56" i="3"/>
  <c r="G55" i="3"/>
  <c r="F50" i="3"/>
  <c r="B50" i="3"/>
  <c r="C47" i="3" s="1"/>
  <c r="G49" i="3"/>
  <c r="G48" i="3"/>
  <c r="C48" i="3"/>
  <c r="G47" i="3"/>
  <c r="G46" i="3"/>
  <c r="C46" i="3"/>
  <c r="G45" i="3"/>
  <c r="F40" i="3"/>
  <c r="G38" i="3" s="1"/>
  <c r="B40" i="3"/>
  <c r="C39" i="3" s="1"/>
  <c r="G39" i="3"/>
  <c r="G37" i="3"/>
  <c r="G36" i="3"/>
  <c r="G35" i="3"/>
  <c r="F30" i="3"/>
  <c r="B30" i="3"/>
  <c r="C27" i="3" s="1"/>
  <c r="G29" i="3"/>
  <c r="G28" i="3"/>
  <c r="C28" i="3"/>
  <c r="G27" i="3"/>
  <c r="G26" i="3"/>
  <c r="C26" i="3"/>
  <c r="G25" i="3"/>
  <c r="F16" i="3"/>
  <c r="G14" i="3" s="1"/>
  <c r="G15" i="3"/>
  <c r="G13" i="3"/>
  <c r="G12" i="3"/>
  <c r="G11" i="3"/>
  <c r="C11" i="3"/>
  <c r="E186" i="2"/>
  <c r="E192" i="2" s="1"/>
  <c r="D186" i="2"/>
  <c r="D191" i="2" s="1"/>
  <c r="C186" i="2"/>
  <c r="C192" i="2"/>
  <c r="B186" i="2"/>
  <c r="B191" i="2" s="1"/>
  <c r="E191" i="2"/>
  <c r="C191" i="2"/>
  <c r="E190" i="2"/>
  <c r="D190" i="2"/>
  <c r="C190" i="2"/>
  <c r="E189" i="2"/>
  <c r="C189" i="2"/>
  <c r="E188" i="2"/>
  <c r="D188" i="2"/>
  <c r="C188" i="2"/>
  <c r="F181" i="2"/>
  <c r="F182" i="2"/>
  <c r="F183" i="2"/>
  <c r="F184" i="2"/>
  <c r="F185" i="2"/>
  <c r="F186" i="2"/>
  <c r="E173" i="2"/>
  <c r="E177" i="2" s="1"/>
  <c r="D173" i="2"/>
  <c r="D178" i="2" s="1"/>
  <c r="D179" i="2"/>
  <c r="C173" i="2"/>
  <c r="C179" i="2"/>
  <c r="B173" i="2"/>
  <c r="B179" i="2"/>
  <c r="E178" i="2"/>
  <c r="C178" i="2"/>
  <c r="B178" i="2"/>
  <c r="D177" i="2"/>
  <c r="C177" i="2"/>
  <c r="B177" i="2"/>
  <c r="E176" i="2"/>
  <c r="C176" i="2"/>
  <c r="B176" i="2"/>
  <c r="D175" i="2"/>
  <c r="C175" i="2"/>
  <c r="B175" i="2"/>
  <c r="F168" i="2"/>
  <c r="F173" i="2" s="1"/>
  <c r="F169" i="2"/>
  <c r="F170" i="2"/>
  <c r="F171" i="2"/>
  <c r="F172" i="2"/>
  <c r="E158" i="2"/>
  <c r="E164" i="2"/>
  <c r="D158" i="2"/>
  <c r="D162" i="2" s="1"/>
  <c r="C158" i="2"/>
  <c r="C164" i="2"/>
  <c r="B158" i="2"/>
  <c r="B163" i="2" s="1"/>
  <c r="B164" i="2"/>
  <c r="E163" i="2"/>
  <c r="C163" i="2"/>
  <c r="E162" i="2"/>
  <c r="C162" i="2"/>
  <c r="B162" i="2"/>
  <c r="E161" i="2"/>
  <c r="C161" i="2"/>
  <c r="E160" i="2"/>
  <c r="C160" i="2"/>
  <c r="B160" i="2"/>
  <c r="F153" i="2"/>
  <c r="F154" i="2"/>
  <c r="F158" i="2" s="1"/>
  <c r="F155" i="2"/>
  <c r="F156" i="2"/>
  <c r="F157" i="2"/>
  <c r="E130" i="2"/>
  <c r="E136" i="2"/>
  <c r="D130" i="2"/>
  <c r="D134" i="2" s="1"/>
  <c r="D136" i="2"/>
  <c r="C130" i="2"/>
  <c r="C134" i="2" s="1"/>
  <c r="B130" i="2"/>
  <c r="B136" i="2"/>
  <c r="E135" i="2"/>
  <c r="D135" i="2"/>
  <c r="B135" i="2"/>
  <c r="E134" i="2"/>
  <c r="B134" i="2"/>
  <c r="E133" i="2"/>
  <c r="D133" i="2"/>
  <c r="B133" i="2"/>
  <c r="E132" i="2"/>
  <c r="D132" i="2"/>
  <c r="B132" i="2"/>
  <c r="F125" i="2"/>
  <c r="F130" i="2" s="1"/>
  <c r="F126" i="2"/>
  <c r="F127" i="2"/>
  <c r="F128" i="2"/>
  <c r="F129" i="2"/>
  <c r="E102" i="2"/>
  <c r="E108" i="2"/>
  <c r="D102" i="2"/>
  <c r="D108" i="2"/>
  <c r="C102" i="2"/>
  <c r="C108" i="2"/>
  <c r="B102" i="2"/>
  <c r="B107" i="2" s="1"/>
  <c r="E107" i="2"/>
  <c r="D107" i="2"/>
  <c r="C107" i="2"/>
  <c r="E106" i="2"/>
  <c r="D106" i="2"/>
  <c r="C106" i="2"/>
  <c r="E105" i="2"/>
  <c r="D105" i="2"/>
  <c r="C105" i="2"/>
  <c r="E104" i="2"/>
  <c r="D104" i="2"/>
  <c r="C104" i="2"/>
  <c r="F97" i="2"/>
  <c r="F98" i="2"/>
  <c r="F99" i="2"/>
  <c r="F100" i="2"/>
  <c r="F101" i="2"/>
  <c r="F102" i="2"/>
  <c r="E73" i="2"/>
  <c r="E77" i="2" s="1"/>
  <c r="D73" i="2"/>
  <c r="D79" i="2"/>
  <c r="C73" i="2"/>
  <c r="C79" i="2"/>
  <c r="B73" i="2"/>
  <c r="B79" i="2"/>
  <c r="D78" i="2"/>
  <c r="C78" i="2"/>
  <c r="B78" i="2"/>
  <c r="D77" i="2"/>
  <c r="C77" i="2"/>
  <c r="B77" i="2"/>
  <c r="E76" i="2"/>
  <c r="D76" i="2"/>
  <c r="C76" i="2"/>
  <c r="B76" i="2"/>
  <c r="D75" i="2"/>
  <c r="C75" i="2"/>
  <c r="B75" i="2"/>
  <c r="F68" i="2"/>
  <c r="F73" i="2" s="1"/>
  <c r="F69" i="2"/>
  <c r="F70" i="2"/>
  <c r="F71" i="2"/>
  <c r="F72" i="2"/>
  <c r="C60" i="2"/>
  <c r="C62" i="2"/>
  <c r="C20" i="2"/>
  <c r="C33" i="2" s="1"/>
  <c r="D33" i="2" s="1"/>
  <c r="B20" i="2"/>
  <c r="B36" i="2"/>
  <c r="B35" i="2"/>
  <c r="B34" i="2"/>
  <c r="B33" i="2"/>
  <c r="B32" i="2"/>
  <c r="D19" i="2"/>
  <c r="D18" i="2"/>
  <c r="D17" i="2"/>
  <c r="D16" i="2"/>
  <c r="D15" i="2"/>
  <c r="B117" i="2"/>
  <c r="B123" i="2" s="1"/>
  <c r="C117" i="2"/>
  <c r="C123" i="2" s="1"/>
  <c r="D117" i="2"/>
  <c r="D123" i="2" s="1"/>
  <c r="E117" i="2"/>
  <c r="E145" i="2"/>
  <c r="E150" i="2" s="1"/>
  <c r="D145" i="2"/>
  <c r="D150" i="2" s="1"/>
  <c r="C145" i="2"/>
  <c r="C150" i="2" s="1"/>
  <c r="C151" i="2"/>
  <c r="B145" i="2"/>
  <c r="B151" i="2" s="1"/>
  <c r="E149" i="2"/>
  <c r="D149" i="2"/>
  <c r="E148" i="2"/>
  <c r="E147" i="2"/>
  <c r="D147" i="2"/>
  <c r="F140" i="2"/>
  <c r="F141" i="2"/>
  <c r="F142" i="2"/>
  <c r="F143" i="2"/>
  <c r="F144" i="2"/>
  <c r="F145" i="2"/>
  <c r="E123" i="2"/>
  <c r="E122" i="2"/>
  <c r="B122" i="2"/>
  <c r="E121" i="2"/>
  <c r="E120" i="2"/>
  <c r="B120" i="2"/>
  <c r="E119" i="2"/>
  <c r="F112" i="2"/>
  <c r="F117" i="2" s="1"/>
  <c r="F113" i="2"/>
  <c r="F114" i="2"/>
  <c r="F115" i="2"/>
  <c r="F116" i="2"/>
  <c r="E88" i="2"/>
  <c r="E94" i="2" s="1"/>
  <c r="D88" i="2"/>
  <c r="D93" i="2" s="1"/>
  <c r="C88" i="2"/>
  <c r="C93" i="2" s="1"/>
  <c r="C94" i="2"/>
  <c r="B88" i="2"/>
  <c r="B94" i="2" s="1"/>
  <c r="E93" i="2"/>
  <c r="E92" i="2"/>
  <c r="D92" i="2"/>
  <c r="E91" i="2"/>
  <c r="E90" i="2"/>
  <c r="D90" i="2"/>
  <c r="F83" i="2"/>
  <c r="F84" i="2"/>
  <c r="F85" i="2"/>
  <c r="F86" i="2"/>
  <c r="F87" i="2"/>
  <c r="F88" i="2"/>
  <c r="E60" i="2"/>
  <c r="E66" i="2" s="1"/>
  <c r="D60" i="2"/>
  <c r="D66" i="2" s="1"/>
  <c r="C66" i="2"/>
  <c r="B60" i="2"/>
  <c r="B66" i="2"/>
  <c r="E65" i="2"/>
  <c r="C65" i="2"/>
  <c r="B65" i="2"/>
  <c r="C64" i="2"/>
  <c r="B64" i="2"/>
  <c r="E63" i="2"/>
  <c r="C63" i="2"/>
  <c r="B63" i="2"/>
  <c r="B62" i="2"/>
  <c r="F55" i="2"/>
  <c r="F60" i="2" s="1"/>
  <c r="F56" i="2"/>
  <c r="F57" i="2"/>
  <c r="F58" i="2"/>
  <c r="F59" i="2"/>
  <c r="C36" i="3" l="1"/>
  <c r="C56" i="3"/>
  <c r="C12" i="3"/>
  <c r="C25" i="3"/>
  <c r="C29" i="3"/>
  <c r="C37" i="3"/>
  <c r="C45" i="3"/>
  <c r="C49" i="3"/>
  <c r="C57" i="3"/>
  <c r="C13" i="3"/>
  <c r="C38" i="3"/>
  <c r="C58" i="3"/>
  <c r="C14" i="3"/>
  <c r="C35" i="3"/>
  <c r="C55" i="3"/>
  <c r="E78" i="2"/>
  <c r="C121" i="2"/>
  <c r="D63" i="2"/>
  <c r="D65" i="2"/>
  <c r="C90" i="2"/>
  <c r="C92" i="2"/>
  <c r="C147" i="2"/>
  <c r="C149" i="2"/>
  <c r="D20" i="2"/>
  <c r="C36" i="2"/>
  <c r="D36" i="2" s="1"/>
  <c r="E79" i="2"/>
  <c r="B104" i="2"/>
  <c r="B106" i="2"/>
  <c r="B108" i="2"/>
  <c r="C136" i="2"/>
  <c r="B161" i="2"/>
  <c r="D164" i="2"/>
  <c r="D176" i="2"/>
  <c r="E179" i="2"/>
  <c r="B188" i="2"/>
  <c r="B190" i="2"/>
  <c r="B192" i="2"/>
  <c r="C34" i="2"/>
  <c r="D34" i="2" s="1"/>
  <c r="D161" i="2"/>
  <c r="D163" i="2"/>
  <c r="B91" i="2"/>
  <c r="B93" i="2"/>
  <c r="D94" i="2"/>
  <c r="D120" i="2"/>
  <c r="D122" i="2"/>
  <c r="B148" i="2"/>
  <c r="B150" i="2"/>
  <c r="D151" i="2"/>
  <c r="C32" i="2"/>
  <c r="D32" i="2" s="1"/>
  <c r="C133" i="2"/>
  <c r="C135" i="2"/>
  <c r="C122" i="2"/>
  <c r="D62" i="2"/>
  <c r="C91" i="2"/>
  <c r="C148" i="2"/>
  <c r="C35" i="2"/>
  <c r="D35" i="2" s="1"/>
  <c r="B105" i="2"/>
  <c r="B189" i="2"/>
  <c r="D192" i="2"/>
  <c r="C120" i="2"/>
  <c r="D64" i="2"/>
  <c r="E62" i="2"/>
  <c r="E64" i="2"/>
  <c r="D91" i="2"/>
  <c r="B119" i="2"/>
  <c r="B121" i="2"/>
  <c r="D148" i="2"/>
  <c r="E151" i="2"/>
  <c r="E75" i="2"/>
  <c r="E175" i="2"/>
  <c r="C119" i="2"/>
  <c r="D160" i="2"/>
  <c r="D189" i="2"/>
  <c r="B90" i="2"/>
  <c r="B92" i="2"/>
  <c r="D119" i="2"/>
  <c r="D121" i="2"/>
  <c r="B147" i="2"/>
  <c r="B149" i="2"/>
  <c r="C132" i="2"/>
</calcChain>
</file>

<file path=xl/sharedStrings.xml><?xml version="1.0" encoding="utf-8"?>
<sst xmlns="http://schemas.openxmlformats.org/spreadsheetml/2006/main" count="399" uniqueCount="98">
  <si>
    <t>Alabama</t>
  </si>
  <si>
    <t>Chronic Absence Levels Across Alabama Schools SY 17-18 Compared to SY 21-22</t>
  </si>
  <si>
    <t>Chronic Absence Levels Across Alabama Schools</t>
  </si>
  <si>
    <t># Schools SY 17-18</t>
  </si>
  <si>
    <t># Schools SY 21-22</t>
  </si>
  <si>
    <t xml:space="preserve"># Change SY 17-18 to SY 21-22 </t>
  </si>
  <si>
    <t>Extreme Chronic Absence (30%+)</t>
  </si>
  <si>
    <t>High Chronic Absence (20-29.9%)</t>
  </si>
  <si>
    <t>Significant Chronic Absence (10-19.9%)</t>
  </si>
  <si>
    <t>Modest Chronic Absence (5-9.9%)</t>
  </si>
  <si>
    <t>Low Chronic Absence (0-4.9%)</t>
  </si>
  <si>
    <t>Grand Total (n)</t>
  </si>
  <si>
    <t>% Schools SY 17-18</t>
  </si>
  <si>
    <t>% Schools SY 21-22</t>
  </si>
  <si>
    <t xml:space="preserve">% Change SY 17-18 to SY 21-22 </t>
  </si>
  <si>
    <t>How do Chronic Absence Levels Vary by School Characteristics?</t>
  </si>
  <si>
    <r>
      <t>Please note that not all school characteristic categories will equal 100% of schools. Some schools may not have data available in certain categories and are therefore not included in school counts below.</t>
    </r>
    <r>
      <rPr>
        <sz val="11"/>
        <color rgb="FFFF0000"/>
        <rFont val="Calibri"/>
        <family val="2"/>
      </rPr>
      <t> </t>
    </r>
  </si>
  <si>
    <t xml:space="preserve">SY 17-18 Chronic Absence Levels Across Alabama Schools by Grades Served </t>
  </si>
  <si>
    <t xml:space="preserve">Number Elementary Schools </t>
  </si>
  <si>
    <t>Number Middle Schools</t>
  </si>
  <si>
    <t>Number High Schools</t>
  </si>
  <si>
    <t>Number Other Schools</t>
  </si>
  <si>
    <t>Total</t>
  </si>
  <si>
    <t xml:space="preserve">Percent Elementary Schools </t>
  </si>
  <si>
    <t>Percent Middle Schools</t>
  </si>
  <si>
    <t>Percent High Schools</t>
  </si>
  <si>
    <t>Percent Other Schools</t>
  </si>
  <si>
    <t xml:space="preserve">SY 21-22 Chronic Absence Levels Across Alabama Schools by Grades Served </t>
  </si>
  <si>
    <t>SY 17-18  Chronic Absence Levels Across Alabama Schools by School Type</t>
  </si>
  <si>
    <t>Regular</t>
  </si>
  <si>
    <t>Special Ed</t>
  </si>
  <si>
    <t>Vocational</t>
  </si>
  <si>
    <t>Alternative</t>
  </si>
  <si>
    <t>SY 21-22  Chronic Absence Levels Across Alabama Schools by School Type</t>
  </si>
  <si>
    <t xml:space="preserve">SY 17-18 Chronic Absence Levels Across Alabama Schools by Concentration of Poverty </t>
  </si>
  <si>
    <t>&gt;=75%</t>
  </si>
  <si>
    <t>50-74%</t>
  </si>
  <si>
    <t>25-49%</t>
  </si>
  <si>
    <t>0-24%</t>
  </si>
  <si>
    <t xml:space="preserve">SY 21-22 Chronic Absence Levels Across Alabama Schools by Concentration of Poverty </t>
  </si>
  <si>
    <t xml:space="preserve">SY 17-18 Chronic Absence Levels Across Alabama Schools by Locale </t>
  </si>
  <si>
    <t>City</t>
  </si>
  <si>
    <t>Suburb</t>
  </si>
  <si>
    <t>Town</t>
  </si>
  <si>
    <t>Rural</t>
  </si>
  <si>
    <t xml:space="preserve">SY 21-22 Chronic Absence Levels Across Alabama Schools by Locale </t>
  </si>
  <si>
    <t>SY 17-18 School Chronic Absence Levels Across Alabama Schools by Non-White Student Composition</t>
  </si>
  <si>
    <t>SY 21-22 School Chronic Absence Levels by Across Alabama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</si>
  <si>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</si>
  <si>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</si>
  <si>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</si>
  <si>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</si>
  <si>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</si>
  <si>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</si>
  <si>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</si>
  <si>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</si>
  <si>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</si>
  <si>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</si>
  <si>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Levels of Extreme Chronic Absence Across the State, by Concerntration of Poverty</t>
  </si>
  <si>
    <r>
      <t>Please note that not all categories will equal 100% of districts. Some districts may not have data available by poverty concentration and are therefore not included in district counts below.</t>
    </r>
    <r>
      <rPr>
        <sz val="11"/>
        <color rgb="FFFF0000"/>
        <rFont val="Calibri"/>
        <family val="2"/>
      </rPr>
      <t> </t>
    </r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</si>
  <si>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</si>
  <si>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</si>
  <si>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</si>
  <si>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</si>
  <si>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</si>
  <si>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</si>
  <si>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</si>
  <si>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</si>
  <si>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</si>
  <si>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</si>
  <si>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</si>
  <si>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</si>
  <si>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</si>
  <si>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</si>
  <si>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</si>
  <si>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</si>
  <si>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</si>
  <si>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</si>
  <si>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</si>
  <si>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</si>
  <si>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</si>
  <si>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</si>
  <si>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</si>
  <si>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</si>
  <si>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</si>
  <si>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</si>
  <si>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</si>
  <si>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</si>
  <si>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</si>
  <si>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>Data Sources</t>
  </si>
  <si>
    <t>1. Chronic Absence data comes from EdDataExpress</t>
  </si>
  <si>
    <t>https://eddataexpress.ed.gov/download/data-builder/data-download-tool?f%5B0%5D=school_year%3A2021-2022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</si>
  <si>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</si>
  <si>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3.  Data on school/district type, level, geographic locale, and student demographics come from the Common Core of Data:</t>
  </si>
  <si>
    <t>https://nces.ed.gov/ccd/files.asp</t>
  </si>
  <si>
    <t xml:space="preserve">4.  Calculations are based only on schools/districts that reported both 2021-22 Chronic Absence data as well as total student enrollment data.  </t>
  </si>
  <si>
    <t xml:space="preserve">    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</si>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</sst>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14"/>
      <name val="Calibri"/>
      <family val="2"/>
      <scheme val="minor"/>
    </font>
    <font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0" fontId="9" fillId="0" borderId="0" xfId="0" applyFont="1"/>
    <xf numFmtId="0" fontId="10" fillId="0" borderId="0" xfId="0" applyFont="1"/>
    <xf numFmtId="0" fontId="10" fillId="3" borderId="1" xfId="0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10" fillId="3" borderId="1" xfId="0" applyNumberFormat="1" applyFont="1" applyFill="1" applyBorder="1"/>
    <xf numFmtId="3" fontId="9" fillId="3" borderId="1" xfId="0" applyNumberFormat="1" applyFont="1" applyFill="1" applyBorder="1"/>
    <xf numFmtId="3" fontId="0" fillId="3" borderId="1" xfId="0" applyNumberFormat="1" applyFill="1" applyBorder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12" fillId="6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Alignment="1">
      <alignment horizontal="left" vertical="center" wrapText="1" indent="6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vertical="center" wrapText="1"/>
    </xf>
    <xf numFmtId="0" fontId="13" fillId="0" borderId="0" xfId="288" applyFont="1" applyFill="1" applyAlignment="1">
      <alignment vertical="center"/>
    </xf>
  </cellXfs>
  <cellStyles count="289">
    <cellStyle name="Followed Hyperlink" xfId="201" builtinId="9" hidden="1"/>
    <cellStyle name="Followed Hyperlink" xfId="209" builtinId="9" hidden="1"/>
    <cellStyle name="Followed Hyperlink" xfId="217" builtinId="9" hidden="1"/>
    <cellStyle name="Followed Hyperlink" xfId="225" builtinId="9" hidden="1"/>
    <cellStyle name="Followed Hyperlink" xfId="233" builtinId="9" hidden="1"/>
    <cellStyle name="Followed Hyperlink" xfId="241" builtinId="9" hidden="1"/>
    <cellStyle name="Followed Hyperlink" xfId="249" builtinId="9" hidden="1"/>
    <cellStyle name="Followed Hyperlink" xfId="257" builtinId="9" hidden="1"/>
    <cellStyle name="Followed Hyperlink" xfId="265" builtinId="9" hidden="1"/>
    <cellStyle name="Followed Hyperlink" xfId="273" builtinId="9" hidden="1"/>
    <cellStyle name="Followed Hyperlink" xfId="281" builtinId="9" hidden="1"/>
    <cellStyle name="Followed Hyperlink" xfId="287" builtinId="9" hidden="1"/>
    <cellStyle name="Followed Hyperlink" xfId="279" builtinId="9" hidden="1"/>
    <cellStyle name="Followed Hyperlink" xfId="271" builtinId="9" hidden="1"/>
    <cellStyle name="Followed Hyperlink" xfId="263" builtinId="9" hidden="1"/>
    <cellStyle name="Followed Hyperlink" xfId="255" builtinId="9" hidden="1"/>
    <cellStyle name="Followed Hyperlink" xfId="247" builtinId="9" hidden="1"/>
    <cellStyle name="Followed Hyperlink" xfId="239" builtinId="9" hidden="1"/>
    <cellStyle name="Followed Hyperlink" xfId="231" builtinId="9" hidden="1"/>
    <cellStyle name="Followed Hyperlink" xfId="223" builtinId="9" hidden="1"/>
    <cellStyle name="Followed Hyperlink" xfId="215" builtinId="9" hidden="1"/>
    <cellStyle name="Followed Hyperlink" xfId="207" builtinId="9" hidden="1"/>
    <cellStyle name="Followed Hyperlink" xfId="199" builtinId="9" hidden="1"/>
    <cellStyle name="Followed Hyperlink" xfId="191" builtinId="9" hidden="1"/>
    <cellStyle name="Followed Hyperlink" xfId="183" builtinId="9" hidden="1"/>
    <cellStyle name="Followed Hyperlink" xfId="175" builtinId="9" hidden="1"/>
    <cellStyle name="Followed Hyperlink" xfId="167" builtinId="9" hidden="1"/>
    <cellStyle name="Followed Hyperlink" xfId="159" builtinId="9" hidden="1"/>
    <cellStyle name="Followed Hyperlink" xfId="151" builtinId="9" hidden="1"/>
    <cellStyle name="Followed Hyperlink" xfId="143" builtinId="9" hidden="1"/>
    <cellStyle name="Followed Hyperlink" xfId="135" builtinId="9" hidden="1"/>
    <cellStyle name="Followed Hyperlink" xfId="127" builtinId="9" hidden="1"/>
    <cellStyle name="Followed Hyperlink" xfId="119" builtinId="9" hidden="1"/>
    <cellStyle name="Followed Hyperlink" xfId="111" builtinId="9" hidden="1"/>
    <cellStyle name="Followed Hyperlink" xfId="103" builtinId="9" hidden="1"/>
    <cellStyle name="Followed Hyperlink" xfId="95" builtinId="9" hidden="1"/>
    <cellStyle name="Followed Hyperlink" xfId="87" builtinId="9" hidden="1"/>
    <cellStyle name="Followed Hyperlink" xfId="79" builtinId="9" hidden="1"/>
    <cellStyle name="Followed Hyperlink" xfId="71" builtinId="9" hidden="1"/>
    <cellStyle name="Followed Hyperlink" xfId="25" builtinId="9" hidden="1"/>
    <cellStyle name="Followed Hyperlink" xfId="29" builtinId="9" hidden="1"/>
    <cellStyle name="Followed Hyperlink" xfId="35" builtinId="9" hidden="1"/>
    <cellStyle name="Followed Hyperlink" xfId="41" builtinId="9" hidden="1"/>
    <cellStyle name="Followed Hyperlink" xfId="45" builtinId="9" hidden="1"/>
    <cellStyle name="Followed Hyperlink" xfId="51" builtinId="9" hidden="1"/>
    <cellStyle name="Followed Hyperlink" xfId="57" builtinId="9" hidden="1"/>
    <cellStyle name="Followed Hyperlink" xfId="61" builtinId="9" hidden="1"/>
    <cellStyle name="Followed Hyperlink" xfId="63" builtinId="9" hidden="1"/>
    <cellStyle name="Followed Hyperlink" xfId="47" builtinId="9" hidden="1"/>
    <cellStyle name="Followed Hyperlink" xfId="31" builtinId="9" hidden="1"/>
    <cellStyle name="Followed Hyperlink" xfId="11" builtinId="9" hidden="1"/>
    <cellStyle name="Followed Hyperlink" xfId="17" builtinId="9" hidden="1"/>
    <cellStyle name="Followed Hyperlink" xfId="21" builtinId="9" hidden="1"/>
    <cellStyle name="Followed Hyperlink" xfId="7" builtinId="9" hidden="1"/>
    <cellStyle name="Followed Hyperlink" xfId="5" builtinId="9" hidden="1"/>
    <cellStyle name="Followed Hyperlink" xfId="3" builtinId="9" hidden="1"/>
    <cellStyle name="Followed Hyperlink" xfId="9" builtinId="9" hidden="1"/>
    <cellStyle name="Followed Hyperlink" xfId="15" builtinId="9" hidden="1"/>
    <cellStyle name="Followed Hyperlink" xfId="19" builtinId="9" hidden="1"/>
    <cellStyle name="Followed Hyperlink" xfId="13" builtinId="9" hidden="1"/>
    <cellStyle name="Followed Hyperlink" xfId="23" builtinId="9" hidden="1"/>
    <cellStyle name="Followed Hyperlink" xfId="39" builtinId="9" hidden="1"/>
    <cellStyle name="Followed Hyperlink" xfId="55" builtinId="9" hidden="1"/>
    <cellStyle name="Followed Hyperlink" xfId="65" builtinId="9" hidden="1"/>
    <cellStyle name="Followed Hyperlink" xfId="59" builtinId="9" hidden="1"/>
    <cellStyle name="Followed Hyperlink" xfId="53" builtinId="9" hidden="1"/>
    <cellStyle name="Followed Hyperlink" xfId="49" builtinId="9" hidden="1"/>
    <cellStyle name="Followed Hyperlink" xfId="43" builtinId="9" hidden="1"/>
    <cellStyle name="Followed Hyperlink" xfId="37" builtinId="9" hidden="1"/>
    <cellStyle name="Followed Hyperlink" xfId="33" builtinId="9" hidden="1"/>
    <cellStyle name="Followed Hyperlink" xfId="27" builtinId="9" hidden="1"/>
    <cellStyle name="Followed Hyperlink" xfId="67" builtinId="9" hidden="1"/>
    <cellStyle name="Followed Hyperlink" xfId="75" builtinId="9" hidden="1"/>
    <cellStyle name="Followed Hyperlink" xfId="83" builtinId="9" hidden="1"/>
    <cellStyle name="Followed Hyperlink" xfId="91" builtinId="9" hidden="1"/>
    <cellStyle name="Followed Hyperlink" xfId="99" builtinId="9" hidden="1"/>
    <cellStyle name="Followed Hyperlink" xfId="107" builtinId="9" hidden="1"/>
    <cellStyle name="Followed Hyperlink" xfId="115" builtinId="9" hidden="1"/>
    <cellStyle name="Followed Hyperlink" xfId="123" builtinId="9" hidden="1"/>
    <cellStyle name="Followed Hyperlink" xfId="131" builtinId="9" hidden="1"/>
    <cellStyle name="Followed Hyperlink" xfId="139" builtinId="9" hidden="1"/>
    <cellStyle name="Followed Hyperlink" xfId="147" builtinId="9" hidden="1"/>
    <cellStyle name="Followed Hyperlink" xfId="155" builtinId="9" hidden="1"/>
    <cellStyle name="Followed Hyperlink" xfId="163" builtinId="9" hidden="1"/>
    <cellStyle name="Followed Hyperlink" xfId="171" builtinId="9" hidden="1"/>
    <cellStyle name="Followed Hyperlink" xfId="179" builtinId="9" hidden="1"/>
    <cellStyle name="Followed Hyperlink" xfId="187" builtinId="9" hidden="1"/>
    <cellStyle name="Followed Hyperlink" xfId="195" builtinId="9" hidden="1"/>
    <cellStyle name="Followed Hyperlink" xfId="203" builtinId="9" hidden="1"/>
    <cellStyle name="Followed Hyperlink" xfId="211" builtinId="9" hidden="1"/>
    <cellStyle name="Followed Hyperlink" xfId="219" builtinId="9" hidden="1"/>
    <cellStyle name="Followed Hyperlink" xfId="227" builtinId="9" hidden="1"/>
    <cellStyle name="Followed Hyperlink" xfId="235" builtinId="9" hidden="1"/>
    <cellStyle name="Followed Hyperlink" xfId="243" builtinId="9" hidden="1"/>
    <cellStyle name="Followed Hyperlink" xfId="251" builtinId="9" hidden="1"/>
    <cellStyle name="Followed Hyperlink" xfId="259" builtinId="9" hidden="1"/>
    <cellStyle name="Followed Hyperlink" xfId="267" builtinId="9" hidden="1"/>
    <cellStyle name="Followed Hyperlink" xfId="275" builtinId="9" hidden="1"/>
    <cellStyle name="Followed Hyperlink" xfId="283" builtinId="9" hidden="1"/>
    <cellStyle name="Followed Hyperlink" xfId="285" builtinId="9" hidden="1"/>
    <cellStyle name="Followed Hyperlink" xfId="277" builtinId="9" hidden="1"/>
    <cellStyle name="Followed Hyperlink" xfId="269" builtinId="9" hidden="1"/>
    <cellStyle name="Followed Hyperlink" xfId="261" builtinId="9" hidden="1"/>
    <cellStyle name="Followed Hyperlink" xfId="253" builtinId="9" hidden="1"/>
    <cellStyle name="Followed Hyperlink" xfId="245" builtinId="9" hidden="1"/>
    <cellStyle name="Followed Hyperlink" xfId="237" builtinId="9" hidden="1"/>
    <cellStyle name="Followed Hyperlink" xfId="229" builtinId="9" hidden="1"/>
    <cellStyle name="Followed Hyperlink" xfId="221" builtinId="9" hidden="1"/>
    <cellStyle name="Followed Hyperlink" xfId="213" builtinId="9" hidden="1"/>
    <cellStyle name="Followed Hyperlink" xfId="205" builtinId="9" hidden="1"/>
    <cellStyle name="Followed Hyperlink" xfId="197" builtinId="9" hidden="1"/>
    <cellStyle name="Followed Hyperlink" xfId="113" builtinId="9" hidden="1"/>
    <cellStyle name="Followed Hyperlink" xfId="117" builtinId="9" hidden="1"/>
    <cellStyle name="Followed Hyperlink" xfId="121" builtinId="9" hidden="1"/>
    <cellStyle name="Followed Hyperlink" xfId="129" builtinId="9" hidden="1"/>
    <cellStyle name="Followed Hyperlink" xfId="133" builtinId="9" hidden="1"/>
    <cellStyle name="Followed Hyperlink" xfId="137" builtinId="9" hidden="1"/>
    <cellStyle name="Followed Hyperlink" xfId="145" builtinId="9" hidden="1"/>
    <cellStyle name="Followed Hyperlink" xfId="149" builtinId="9" hidden="1"/>
    <cellStyle name="Followed Hyperlink" xfId="153" builtinId="9" hidden="1"/>
    <cellStyle name="Followed Hyperlink" xfId="161" builtinId="9" hidden="1"/>
    <cellStyle name="Followed Hyperlink" xfId="165" builtinId="9" hidden="1"/>
    <cellStyle name="Followed Hyperlink" xfId="169" builtinId="9" hidden="1"/>
    <cellStyle name="Followed Hyperlink" xfId="177" builtinId="9" hidden="1"/>
    <cellStyle name="Followed Hyperlink" xfId="181" builtinId="9" hidden="1"/>
    <cellStyle name="Followed Hyperlink" xfId="185" builtinId="9" hidden="1"/>
    <cellStyle name="Followed Hyperlink" xfId="193" builtinId="9" hidden="1"/>
    <cellStyle name="Followed Hyperlink" xfId="189" builtinId="9" hidden="1"/>
    <cellStyle name="Followed Hyperlink" xfId="173" builtinId="9" hidden="1"/>
    <cellStyle name="Followed Hyperlink" xfId="157" builtinId="9" hidden="1"/>
    <cellStyle name="Followed Hyperlink" xfId="141" builtinId="9" hidden="1"/>
    <cellStyle name="Followed Hyperlink" xfId="125" builtinId="9" hidden="1"/>
    <cellStyle name="Followed Hyperlink" xfId="109" builtinId="9" hidden="1"/>
    <cellStyle name="Followed Hyperlink" xfId="85" builtinId="9" hidden="1"/>
    <cellStyle name="Followed Hyperlink" xfId="89" builtinId="9" hidden="1"/>
    <cellStyle name="Followed Hyperlink" xfId="97" builtinId="9" hidden="1"/>
    <cellStyle name="Followed Hyperlink" xfId="101" builtinId="9" hidden="1"/>
    <cellStyle name="Followed Hyperlink" xfId="105" builtinId="9" hidden="1"/>
    <cellStyle name="Followed Hyperlink" xfId="93" builtinId="9" hidden="1"/>
    <cellStyle name="Followed Hyperlink" xfId="77" builtinId="9" hidden="1"/>
    <cellStyle name="Followed Hyperlink" xfId="81" builtinId="9" hidden="1"/>
    <cellStyle name="Followed Hyperlink" xfId="73" builtinId="9" hidden="1"/>
    <cellStyle name="Followed Hyperlink" xfId="69" builtinId="9" hidden="1"/>
    <cellStyle name="Hyperlink" xfId="282" builtinId="8" hidden="1"/>
    <cellStyle name="Hyperlink" xfId="284" builtinId="8" hidden="1"/>
    <cellStyle name="Hyperlink" xfId="276" builtinId="8" hidden="1"/>
    <cellStyle name="Hyperlink" xfId="268" builtinId="8" hidden="1"/>
    <cellStyle name="Hyperlink" xfId="252" builtinId="8" hidden="1"/>
    <cellStyle name="Hyperlink" xfId="244" builtinId="8" hidden="1"/>
    <cellStyle name="Hyperlink" xfId="236" builtinId="8" hidden="1"/>
    <cellStyle name="Hyperlink" xfId="220" builtinId="8" hidden="1"/>
    <cellStyle name="Hyperlink" xfId="212" builtinId="8" hidden="1"/>
    <cellStyle name="Hyperlink" xfId="204" builtinId="8" hidden="1"/>
    <cellStyle name="Hyperlink" xfId="188" builtinId="8" hidden="1"/>
    <cellStyle name="Hyperlink" xfId="180" builtinId="8" hidden="1"/>
    <cellStyle name="Hyperlink" xfId="172" builtinId="8" hidden="1"/>
    <cellStyle name="Hyperlink" xfId="156" builtinId="8" hidden="1"/>
    <cellStyle name="Hyperlink" xfId="148" builtinId="8" hidden="1"/>
    <cellStyle name="Hyperlink" xfId="140" builtinId="8" hidden="1"/>
    <cellStyle name="Hyperlink" xfId="124" builtinId="8" hidden="1"/>
    <cellStyle name="Hyperlink" xfId="54" builtinId="8" hidden="1"/>
    <cellStyle name="Hyperlink" xfId="56" builtinId="8" hidden="1"/>
    <cellStyle name="Hyperlink" xfId="60" builtinId="8" hidden="1"/>
    <cellStyle name="Hyperlink" xfId="62" builtinId="8" hidden="1"/>
    <cellStyle name="Hyperlink" xfId="64" builtinId="8" hidden="1"/>
    <cellStyle name="Hyperlink" xfId="70" builtinId="8" hidden="1"/>
    <cellStyle name="Hyperlink" xfId="72" builtinId="8" hidden="1"/>
    <cellStyle name="Hyperlink" xfId="74" builtinId="8" hidden="1"/>
    <cellStyle name="Hyperlink" xfId="78" builtinId="8" hidden="1"/>
    <cellStyle name="Hyperlink" xfId="80" builtinId="8" hidden="1"/>
    <cellStyle name="Hyperlink" xfId="82" builtinId="8" hidden="1"/>
    <cellStyle name="Hyperlink" xfId="88" builtinId="8" hidden="1"/>
    <cellStyle name="Hyperlink" xfId="90" builtinId="8" hidden="1"/>
    <cellStyle name="Hyperlink" xfId="92" builtinId="8" hidden="1"/>
    <cellStyle name="Hyperlink" xfId="96" builtinId="8" hidden="1"/>
    <cellStyle name="Hyperlink" xfId="98" builtinId="8" hidden="1"/>
    <cellStyle name="Hyperlink" xfId="102" builtinId="8" hidden="1"/>
    <cellStyle name="Hyperlink" xfId="106" builtinId="8" hidden="1"/>
    <cellStyle name="Hyperlink" xfId="108" builtinId="8" hidden="1"/>
    <cellStyle name="Hyperlink" xfId="110" builtinId="8" hidden="1"/>
    <cellStyle name="Hyperlink" xfId="114" builtinId="8" hidden="1"/>
    <cellStyle name="Hyperlink" xfId="118" builtinId="8" hidden="1"/>
    <cellStyle name="Hyperlink" xfId="120" builtinId="8" hidden="1"/>
    <cellStyle name="Hyperlink" xfId="100" builtinId="8" hidden="1"/>
    <cellStyle name="Hyperlink" xfId="84" builtinId="8" hidden="1"/>
    <cellStyle name="Hyperlink" xfId="68" builtinId="8" hidden="1"/>
    <cellStyle name="Hyperlink" xfId="26" builtinId="8" hidden="1"/>
    <cellStyle name="Hyperlink" xfId="28" builtinId="8" hidden="1"/>
    <cellStyle name="Hyperlink" xfId="30" builtinId="8" hidden="1"/>
    <cellStyle name="Hyperlink" xfId="34" builtinId="8" hidden="1"/>
    <cellStyle name="Hyperlink" xfId="36" builtinId="8" hidden="1"/>
    <cellStyle name="Hyperlink" xfId="38" builtinId="8" hidden="1"/>
    <cellStyle name="Hyperlink" xfId="42" builtinId="8" hidden="1"/>
    <cellStyle name="Hyperlink" xfId="44" builtinId="8" hidden="1"/>
    <cellStyle name="Hyperlink" xfId="46" builtinId="8" hidden="1"/>
    <cellStyle name="Hyperlink" xfId="50" builtinId="8" hidden="1"/>
    <cellStyle name="Hyperlink" xfId="12" builtinId="8" hidden="1"/>
    <cellStyle name="Hyperlink" xfId="14" builtinId="8" hidden="1"/>
    <cellStyle name="Hyperlink" xfId="18" builtinId="8" hidden="1"/>
    <cellStyle name="Hyperlink" xfId="22" builtinId="8" hidden="1"/>
    <cellStyle name="Hyperlink" xfId="24" builtinId="8" hidden="1"/>
    <cellStyle name="Hyperlink" xfId="6" builtinId="8" hidden="1"/>
    <cellStyle name="Hyperlink" xfId="8" builtinId="8" hidden="1"/>
    <cellStyle name="Hyperlink" xfId="10" builtinId="8" hidden="1"/>
    <cellStyle name="Hyperlink" xfId="2" builtinId="8" hidden="1"/>
    <cellStyle name="Hyperlink" xfId="4" builtinId="8" hidden="1"/>
    <cellStyle name="Hyperlink" xfId="20" builtinId="8" hidden="1"/>
    <cellStyle name="Hyperlink" xfId="16" builtinId="8" hidden="1"/>
    <cellStyle name="Hyperlink" xfId="48" builtinId="8" hidden="1"/>
    <cellStyle name="Hyperlink" xfId="40" builtinId="8" hidden="1"/>
    <cellStyle name="Hyperlink" xfId="32" builtinId="8" hidden="1"/>
    <cellStyle name="Hyperlink" xfId="52" builtinId="8" hidden="1"/>
    <cellStyle name="Hyperlink" xfId="116" builtinId="8" hidden="1"/>
    <cellStyle name="Hyperlink" xfId="112" builtinId="8" hidden="1"/>
    <cellStyle name="Hyperlink" xfId="104" builtinId="8" hidden="1"/>
    <cellStyle name="Hyperlink" xfId="94" builtinId="8" hidden="1"/>
    <cellStyle name="Hyperlink" xfId="86" builtinId="8" hidden="1"/>
    <cellStyle name="Hyperlink" xfId="76" builtinId="8" hidden="1"/>
    <cellStyle name="Hyperlink" xfId="66" builtinId="8" hidden="1"/>
    <cellStyle name="Hyperlink" xfId="58" builtinId="8" hidden="1"/>
    <cellStyle name="Hyperlink" xfId="132" builtinId="8" hidden="1"/>
    <cellStyle name="Hyperlink" xfId="164" builtinId="8" hidden="1"/>
    <cellStyle name="Hyperlink" xfId="196" builtinId="8" hidden="1"/>
    <cellStyle name="Hyperlink" xfId="228" builtinId="8" hidden="1"/>
    <cellStyle name="Hyperlink" xfId="260" builtinId="8" hidden="1"/>
    <cellStyle name="Hyperlink" xfId="286" builtinId="8" hidden="1"/>
    <cellStyle name="Hyperlink" xfId="192" builtinId="8" hidden="1"/>
    <cellStyle name="Hyperlink" xfId="194" builtinId="8" hidden="1"/>
    <cellStyle name="Hyperlink" xfId="198" builtinId="8" hidden="1"/>
    <cellStyle name="Hyperlink" xfId="200" builtinId="8" hidden="1"/>
    <cellStyle name="Hyperlink" xfId="202" builtinId="8" hidden="1"/>
    <cellStyle name="Hyperlink" xfId="206" builtinId="8" hidden="1"/>
    <cellStyle name="Hyperlink" xfId="208" builtinId="8" hidden="1"/>
    <cellStyle name="Hyperlink" xfId="214" builtinId="8" hidden="1"/>
    <cellStyle name="Hyperlink" xfId="216" builtinId="8" hidden="1"/>
    <cellStyle name="Hyperlink" xfId="218" builtinId="8" hidden="1"/>
    <cellStyle name="Hyperlink" xfId="222" builtinId="8" hidden="1"/>
    <cellStyle name="Hyperlink" xfId="224" builtinId="8" hidden="1"/>
    <cellStyle name="Hyperlink" xfId="226" builtinId="8" hidden="1"/>
    <cellStyle name="Hyperlink" xfId="230" builtinId="8" hidden="1"/>
    <cellStyle name="Hyperlink" xfId="234" builtinId="8" hidden="1"/>
    <cellStyle name="Hyperlink" xfId="238" builtinId="8" hidden="1"/>
    <cellStyle name="Hyperlink" xfId="240" builtinId="8" hidden="1"/>
    <cellStyle name="Hyperlink" xfId="242" builtinId="8" hidden="1"/>
    <cellStyle name="Hyperlink" xfId="246" builtinId="8" hidden="1"/>
    <cellStyle name="Hyperlink" xfId="248" builtinId="8" hidden="1"/>
    <cellStyle name="Hyperlink" xfId="250" builtinId="8" hidden="1"/>
    <cellStyle name="Hyperlink" xfId="256" builtinId="8" hidden="1"/>
    <cellStyle name="Hyperlink" xfId="258" builtinId="8" hidden="1"/>
    <cellStyle name="Hyperlink" xfId="262" builtinId="8" hidden="1"/>
    <cellStyle name="Hyperlink" xfId="264" builtinId="8" hidden="1"/>
    <cellStyle name="Hyperlink" xfId="266" builtinId="8" hidden="1"/>
    <cellStyle name="Hyperlink" xfId="270" builtinId="8" hidden="1"/>
    <cellStyle name="Hyperlink" xfId="272" builtinId="8" hidden="1"/>
    <cellStyle name="Hyperlink" xfId="278" builtinId="8" hidden="1"/>
    <cellStyle name="Hyperlink" xfId="280" builtinId="8" hidden="1"/>
    <cellStyle name="Hyperlink" xfId="274" builtinId="8" hidden="1"/>
    <cellStyle name="Hyperlink" xfId="254" builtinId="8" hidden="1"/>
    <cellStyle name="Hyperlink" xfId="232" builtinId="8" hidden="1"/>
    <cellStyle name="Hyperlink" xfId="210" builtinId="8" hidden="1"/>
    <cellStyle name="Hyperlink" xfId="190" builtinId="8" hidden="1"/>
    <cellStyle name="Hyperlink" xfId="154" builtinId="8" hidden="1"/>
    <cellStyle name="Hyperlink" xfId="158" builtinId="8" hidden="1"/>
    <cellStyle name="Hyperlink" xfId="160" builtinId="8" hidden="1"/>
    <cellStyle name="Hyperlink" xfId="162" builtinId="8" hidden="1"/>
    <cellStyle name="Hyperlink" xfId="166" builtinId="8" hidden="1"/>
    <cellStyle name="Hyperlink" xfId="168" builtinId="8" hidden="1"/>
    <cellStyle name="Hyperlink" xfId="170" builtinId="8" hidden="1"/>
    <cellStyle name="Hyperlink" xfId="174" builtinId="8" hidden="1"/>
    <cellStyle name="Hyperlink" xfId="176" builtinId="8" hidden="1"/>
    <cellStyle name="Hyperlink" xfId="178" builtinId="8" hidden="1"/>
    <cellStyle name="Hyperlink" xfId="182" builtinId="8" hidden="1"/>
    <cellStyle name="Hyperlink" xfId="184" builtinId="8" hidden="1"/>
    <cellStyle name="Hyperlink" xfId="186" builtinId="8" hidden="1"/>
    <cellStyle name="Hyperlink" xfId="136" builtinId="8" hidden="1"/>
    <cellStyle name="Hyperlink" xfId="138" builtinId="8" hidden="1"/>
    <cellStyle name="Hyperlink" xfId="142" builtinId="8" hidden="1"/>
    <cellStyle name="Hyperlink" xfId="144" builtinId="8" hidden="1"/>
    <cellStyle name="Hyperlink" xfId="150" builtinId="8" hidden="1"/>
    <cellStyle name="Hyperlink" xfId="152" builtinId="8" hidden="1"/>
    <cellStyle name="Hyperlink" xfId="146" builtinId="8" hidden="1"/>
    <cellStyle name="Hyperlink" xfId="128" builtinId="8" hidden="1"/>
    <cellStyle name="Hyperlink" xfId="130" builtinId="8" hidden="1"/>
    <cellStyle name="Hyperlink" xfId="134" builtinId="8" hidden="1"/>
    <cellStyle name="Hyperlink" xfId="126" builtinId="8" hidden="1"/>
    <cellStyle name="Hyperlink" xfId="122" builtinId="8" hidden="1"/>
    <cellStyle name="Hyperlink 2" xfId="288" xr:uid="{9D2DA2D8-146C-4E57-8DAE-4B792FE15E0D}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 Alabama Schools by Grades Served</a:t>
            </a:r>
          </a:p>
        </c:rich>
      </c:tx>
      <c:layout>
        <c:manualLayout>
          <c:xMode val="edge"/>
          <c:yMode val="edge"/>
          <c:x val="4.989255630668777E-2"/>
          <c:y val="0.1013363303534408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0.19075144508670519</c:v>
                </c:pt>
                <c:pt idx="1">
                  <c:v>0.19844357976653695</c:v>
                </c:pt>
                <c:pt idx="2">
                  <c:v>0.3762057877813505</c:v>
                </c:pt>
                <c:pt idx="3">
                  <c:v>0.13157894736842105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0.2586705202312139</c:v>
                </c:pt>
                <c:pt idx="1">
                  <c:v>0.30739299610894943</c:v>
                </c:pt>
                <c:pt idx="2">
                  <c:v>0.3762057877813505</c:v>
                </c:pt>
                <c:pt idx="3">
                  <c:v>0.38157894736842107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0.37716763005780346</c:v>
                </c:pt>
                <c:pt idx="1">
                  <c:v>0.34241245136186771</c:v>
                </c:pt>
                <c:pt idx="2">
                  <c:v>0.21543408360128619</c:v>
                </c:pt>
                <c:pt idx="3">
                  <c:v>0.36842105263157893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0.12572254335260116</c:v>
                </c:pt>
                <c:pt idx="1">
                  <c:v>0.10894941634241245</c:v>
                </c:pt>
                <c:pt idx="2">
                  <c:v>2.2508038585209004E-2</c:v>
                </c:pt>
                <c:pt idx="3">
                  <c:v>5.2631578947368418E-2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4.7687861271676298E-2</c:v>
                </c:pt>
                <c:pt idx="1">
                  <c:v>4.2801556420233464E-2</c:v>
                </c:pt>
                <c:pt idx="2">
                  <c:v>9.6463022508038593E-3</c:v>
                </c:pt>
                <c:pt idx="3">
                  <c:v>6.5789473684210523E-2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Alabama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0.14478114478114479</c:v>
                </c:pt>
                <c:pt idx="1">
                  <c:v>8.7499999999999994E-2</c:v>
                </c:pt>
                <c:pt idx="2">
                  <c:v>5.4054054054054057E-2</c:v>
                </c:pt>
                <c:pt idx="3">
                  <c:v>6.535947712418301E-2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0.19191919191919191</c:v>
                </c:pt>
                <c:pt idx="1">
                  <c:v>0.13333333333333333</c:v>
                </c:pt>
                <c:pt idx="2">
                  <c:v>0.17297297297297298</c:v>
                </c:pt>
                <c:pt idx="3">
                  <c:v>0.25653594771241828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0.35016835016835018</c:v>
                </c:pt>
                <c:pt idx="1">
                  <c:v>0.42499999999999999</c:v>
                </c:pt>
                <c:pt idx="2">
                  <c:v>0.59459459459459463</c:v>
                </c:pt>
                <c:pt idx="3">
                  <c:v>0.51960784313725494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0.2053872053872054</c:v>
                </c:pt>
                <c:pt idx="1">
                  <c:v>0.27500000000000002</c:v>
                </c:pt>
                <c:pt idx="2">
                  <c:v>0.17837837837837839</c:v>
                </c:pt>
                <c:pt idx="3">
                  <c:v>0.13725490196078433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0.10774410774410774</c:v>
                </c:pt>
                <c:pt idx="1">
                  <c:v>7.9166666666666663E-2</c:v>
                </c:pt>
                <c:pt idx="2">
                  <c:v>0</c:v>
                </c:pt>
                <c:pt idx="3">
                  <c:v>2.1241830065359478E-2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Across Alabama Schools  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0.50287356321839083</c:v>
                </c:pt>
                <c:pt idx="1">
                  <c:v>0.19724770642201836</c:v>
                </c:pt>
                <c:pt idx="2">
                  <c:v>0.13492063492063491</c:v>
                </c:pt>
                <c:pt idx="3">
                  <c:v>0.10459183673469388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0.29022988505747127</c:v>
                </c:pt>
                <c:pt idx="1">
                  <c:v>0.3165137614678899</c:v>
                </c:pt>
                <c:pt idx="2">
                  <c:v>0.30158730158730157</c:v>
                </c:pt>
                <c:pt idx="3">
                  <c:v>0.30612244897959184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0.15229885057471265</c:v>
                </c:pt>
                <c:pt idx="1">
                  <c:v>0.34403669724770641</c:v>
                </c:pt>
                <c:pt idx="2">
                  <c:v>0.3888888888888889</c:v>
                </c:pt>
                <c:pt idx="3">
                  <c:v>0.43112244897959184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3.1609195402298854E-2</c:v>
                </c:pt>
                <c:pt idx="1">
                  <c:v>9.6330275229357804E-2</c:v>
                </c:pt>
                <c:pt idx="2">
                  <c:v>0.14550264550264549</c:v>
                </c:pt>
                <c:pt idx="3">
                  <c:v>9.9489795918367346E-2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2.2988505747126436E-2</c:v>
                </c:pt>
                <c:pt idx="1">
                  <c:v>4.5871559633027525E-2</c:v>
                </c:pt>
                <c:pt idx="2">
                  <c:v>2.9100529100529099E-2</c:v>
                </c:pt>
                <c:pt idx="3">
                  <c:v>5.8673469387755105E-2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Across Alabama Schools  by Non-White Student Composition </a:t>
            </a:r>
          </a:p>
        </c:rich>
      </c:tx>
      <c:layout>
        <c:manualLayout>
          <c:xMode val="edge"/>
          <c:yMode val="edge"/>
          <c:x val="0.14059411104531591"/>
          <c:y val="1.68067226890756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0.18518518518518517</c:v>
                </c:pt>
                <c:pt idx="1">
                  <c:v>7.0707070707070704E-2</c:v>
                </c:pt>
                <c:pt idx="2">
                  <c:v>5.2356020942408377E-2</c:v>
                </c:pt>
                <c:pt idx="3">
                  <c:v>4.6511627906976744E-2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0.24382716049382716</c:v>
                </c:pt>
                <c:pt idx="1">
                  <c:v>0.16666666666666666</c:v>
                </c:pt>
                <c:pt idx="2">
                  <c:v>0.1806282722513089</c:v>
                </c:pt>
                <c:pt idx="3">
                  <c:v>0.2255813953488372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0.41358024691358025</c:v>
                </c:pt>
                <c:pt idx="1">
                  <c:v>0.46464646464646464</c:v>
                </c:pt>
                <c:pt idx="2">
                  <c:v>0.48167539267015708</c:v>
                </c:pt>
                <c:pt idx="3">
                  <c:v>0.52093023255813953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0.12345679012345678</c:v>
                </c:pt>
                <c:pt idx="1">
                  <c:v>0.22222222222222221</c:v>
                </c:pt>
                <c:pt idx="2">
                  <c:v>0.23298429319371727</c:v>
                </c:pt>
                <c:pt idx="3">
                  <c:v>0.16511627906976745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3.3950617283950615E-2</c:v>
                </c:pt>
                <c:pt idx="1">
                  <c:v>7.575757575757576E-2</c:v>
                </c:pt>
                <c:pt idx="2">
                  <c:v>5.2356020942408377E-2</c:v>
                </c:pt>
                <c:pt idx="3">
                  <c:v>4.1860465116279069E-2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2021-22 Chronically Absent Students by Race/Ethnicity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C21-4910-8F87-74E1EEE40C5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C21-4910-8F87-74E1EEE40C5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C21-4910-8F87-74E1EEE40C5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C21-4910-8F87-74E1EEE40C5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C21-4910-8F87-74E1EEE40C5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C21-4910-8F87-74E1EEE40C5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C21-4910-8F87-74E1EEE40C5A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C21-4910-8F87-74E1EEE40C5A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C21-4910-8F87-74E1EEE40C5A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C21-4910-8F87-74E1EEE40C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1398</c:v>
                </c:pt>
                <c:pt idx="1">
                  <c:v>961</c:v>
                </c:pt>
                <c:pt idx="2">
                  <c:v>66201</c:v>
                </c:pt>
                <c:pt idx="3">
                  <c:v>15365</c:v>
                </c:pt>
                <c:pt idx="4">
                  <c:v>5594</c:v>
                </c:pt>
                <c:pt idx="5">
                  <c:v>228</c:v>
                </c:pt>
                <c:pt idx="6">
                  <c:v>75216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C21-4910-8F87-74E1EEE40C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21-22 Chronic Absence Levels Across Alabama Schools by School Type</a:t>
            </a:r>
            <a:endParaRPr lang="en-US" sz="1400" baseline="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0.22960725075528701</c:v>
                </c:pt>
                <c:pt idx="1">
                  <c:v>0.4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0.30211480362537763</c:v>
                </c:pt>
                <c:pt idx="1">
                  <c:v>0.4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0.33383685800604229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9.5166163141993956E-2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3.9274924471299093E-2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21-22 Chronic Absence Levels Across Alabama Schools by Concentration of Poverty*</a:t>
            </a:r>
          </a:p>
          <a:p>
            <a:pPr>
              <a:defRPr sz="1400"/>
            </a:pPr>
            <a:r>
              <a:rPr lang="en-US" sz="900" b="1" i="0" u="none" strike="noStrike" baseline="0">
                <a:effectLst/>
              </a:rPr>
              <a:t>*</a:t>
            </a:r>
            <a:r>
              <a:rPr lang="en-US" sz="1400" b="1" i="0" u="none" strike="noStrike" baseline="0">
                <a:effectLst/>
              </a:rPr>
              <a:t> </a:t>
            </a:r>
            <a:r>
              <a:rPr lang="en-US" sz="900" b="1" i="0" u="none" strike="noStrike" baseline="0">
                <a:effectLst/>
              </a:rPr>
              <a:t>Defined as percent of students eligible for free- or reduced-price meals </a:t>
            </a:r>
            <a:endParaRPr lang="en-US" sz="9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0.54515050167224077</c:v>
                </c:pt>
                <c:pt idx="1">
                  <c:v>0.21647058823529411</c:v>
                </c:pt>
                <c:pt idx="2">
                  <c:v>0.10688836104513064</c:v>
                </c:pt>
                <c:pt idx="3">
                  <c:v>2.2988505747126436E-2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0.29431438127090304</c:v>
                </c:pt>
                <c:pt idx="1">
                  <c:v>0.37882352941176473</c:v>
                </c:pt>
                <c:pt idx="2">
                  <c:v>0.30878859857482183</c:v>
                </c:pt>
                <c:pt idx="3">
                  <c:v>0.1206896551724138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0.12709030100334448</c:v>
                </c:pt>
                <c:pt idx="1">
                  <c:v>0.34823529411764703</c:v>
                </c:pt>
                <c:pt idx="2">
                  <c:v>0.43705463182897863</c:v>
                </c:pt>
                <c:pt idx="3">
                  <c:v>0.39655172413793105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2.3411371237458192E-2</c:v>
                </c:pt>
                <c:pt idx="1">
                  <c:v>3.5294117647058823E-2</c:v>
                </c:pt>
                <c:pt idx="2">
                  <c:v>0.10926365795724466</c:v>
                </c:pt>
                <c:pt idx="3">
                  <c:v>0.32183908045977011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1.0033444816053512E-2</c:v>
                </c:pt>
                <c:pt idx="1">
                  <c:v>2.1176470588235293E-2</c:v>
                </c:pt>
                <c:pt idx="2">
                  <c:v>3.800475059382423E-2</c:v>
                </c:pt>
                <c:pt idx="3">
                  <c:v>0.13793103448275862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Alabama 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0.39534883720930231</c:v>
                </c:pt>
                <c:pt idx="1">
                  <c:v>0.19672131147540983</c:v>
                </c:pt>
                <c:pt idx="2">
                  <c:v>0.19021739130434784</c:v>
                </c:pt>
                <c:pt idx="3">
                  <c:v>0.17792421746293247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0.19933554817275748</c:v>
                </c:pt>
                <c:pt idx="1">
                  <c:v>0.25</c:v>
                </c:pt>
                <c:pt idx="2">
                  <c:v>0.33695652173913043</c:v>
                </c:pt>
                <c:pt idx="3">
                  <c:v>0.36408566721581548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0.24584717607973422</c:v>
                </c:pt>
                <c:pt idx="1">
                  <c:v>0.32377049180327871</c:v>
                </c:pt>
                <c:pt idx="2">
                  <c:v>0.375</c:v>
                </c:pt>
                <c:pt idx="3">
                  <c:v>0.36573311367380562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0.10963455149501661</c:v>
                </c:pt>
                <c:pt idx="1">
                  <c:v>0.15573770491803279</c:v>
                </c:pt>
                <c:pt idx="2">
                  <c:v>7.6086956521739135E-2</c:v>
                </c:pt>
                <c:pt idx="3">
                  <c:v>6.7545304777594725E-2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4.9833887043189369E-2</c:v>
                </c:pt>
                <c:pt idx="1">
                  <c:v>7.3770491803278687E-2</c:v>
                </c:pt>
                <c:pt idx="2">
                  <c:v>2.1739130434782608E-2</c:v>
                </c:pt>
                <c:pt idx="3">
                  <c:v>2.4711696869851731E-2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Alabama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114</c:v>
                </c:pt>
                <c:pt idx="1">
                  <c:v>278</c:v>
                </c:pt>
                <c:pt idx="2">
                  <c:v>634</c:v>
                </c:pt>
                <c:pt idx="3">
                  <c:v>244</c:v>
                </c:pt>
                <c:pt idx="4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310</c:v>
                </c:pt>
                <c:pt idx="1">
                  <c:v>404</c:v>
                </c:pt>
                <c:pt idx="2">
                  <c:v>444</c:v>
                </c:pt>
                <c:pt idx="3">
                  <c:v>126</c:v>
                </c:pt>
                <c:pt idx="4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baseline="0">
                <a:effectLst/>
              </a:rPr>
              <a:t>Alabama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8.5457271364317841E-2</c:v>
                </c:pt>
                <c:pt idx="1">
                  <c:v>0.20839580209895053</c:v>
                </c:pt>
                <c:pt idx="2">
                  <c:v>0.4752623688155922</c:v>
                </c:pt>
                <c:pt idx="3">
                  <c:v>0.18290854572713644</c:v>
                </c:pt>
                <c:pt idx="4">
                  <c:v>4.7976011994002997E-2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0.23203592814371257</c:v>
                </c:pt>
                <c:pt idx="1">
                  <c:v>0.30239520958083832</c:v>
                </c:pt>
                <c:pt idx="2">
                  <c:v>0.33233532934131738</c:v>
                </c:pt>
                <c:pt idx="3">
                  <c:v>9.4311377245508976E-2</c:v>
                </c:pt>
                <c:pt idx="4">
                  <c:v>3.8922155688622756E-2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 Alabama Schools by Grades Served</a:t>
            </a:r>
          </a:p>
        </c:rich>
      </c:tx>
      <c:layout>
        <c:manualLayout>
          <c:xMode val="edge"/>
          <c:yMode val="edge"/>
          <c:x val="0.10772544372836655"/>
          <c:y val="7.184993947752105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2.5936599423631124E-2</c:v>
                </c:pt>
                <c:pt idx="1">
                  <c:v>6.1538461538461542E-2</c:v>
                </c:pt>
                <c:pt idx="2">
                  <c:v>0.23606557377049181</c:v>
                </c:pt>
                <c:pt idx="3">
                  <c:v>0.10666666666666667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0.15561959654178675</c:v>
                </c:pt>
                <c:pt idx="1">
                  <c:v>0.16538461538461538</c:v>
                </c:pt>
                <c:pt idx="2">
                  <c:v>0.35081967213114756</c:v>
                </c:pt>
                <c:pt idx="3">
                  <c:v>0.26666666666666666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0.48847262247838619</c:v>
                </c:pt>
                <c:pt idx="1">
                  <c:v>0.55000000000000004</c:v>
                </c:pt>
                <c:pt idx="2">
                  <c:v>0.36065573770491804</c:v>
                </c:pt>
                <c:pt idx="3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0.26080691642651299</c:v>
                </c:pt>
                <c:pt idx="1">
                  <c:v>0.18076923076923077</c:v>
                </c:pt>
                <c:pt idx="2">
                  <c:v>3.9344262295081971E-2</c:v>
                </c:pt>
                <c:pt idx="3">
                  <c:v>5.3333333333333337E-2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6.9164265129683003E-2</c:v>
                </c:pt>
                <c:pt idx="1">
                  <c:v>4.230769230769231E-2</c:v>
                </c:pt>
                <c:pt idx="2">
                  <c:v>1.3114754098360656E-2</c:v>
                </c:pt>
                <c:pt idx="3">
                  <c:v>1.3333333333333334E-2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 Levels Across Alabama Schools by School Type</a:t>
            </a:r>
            <a:endParaRPr lang="en-US" sz="1400" baseline="0"/>
          </a:p>
        </c:rich>
      </c:tx>
      <c:layout>
        <c:manualLayout>
          <c:xMode val="edge"/>
          <c:yMode val="edge"/>
          <c:x val="0.10173027170713027"/>
          <c:y val="1.617448642061281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7.9605761940864286E-2</c:v>
                </c:pt>
                <c:pt idx="1">
                  <c:v>0.45454545454545453</c:v>
                </c:pt>
                <c:pt idx="2">
                  <c:v>0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0.20697498104624715</c:v>
                </c:pt>
                <c:pt idx="1">
                  <c:v>0.45454545454545453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0.47990902198635332</c:v>
                </c:pt>
                <c:pt idx="1">
                  <c:v>9.0909090909090912E-2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0.18498862774829417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4.8521607278241091E-2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Alabama Schools by Concentration of Poverty*</a:t>
            </a:r>
          </a:p>
          <a:p>
            <a:pPr>
              <a:defRPr sz="1400"/>
            </a:pPr>
            <a:r>
              <a:rPr lang="en-US" sz="900" b="1" i="0" u="none" strike="noStrike" baseline="0">
                <a:effectLst/>
              </a:rPr>
              <a:t>* Defined as percent of students eligible for free- or reduced-price meals </a:t>
            </a:r>
            <a:endParaRPr lang="en-US" sz="900" b="1">
              <a:effectLst/>
            </a:endParaRPr>
          </a:p>
        </c:rich>
      </c:tx>
      <c:layout>
        <c:manualLayout>
          <c:xMode val="edge"/>
          <c:yMode val="edge"/>
          <c:x val="0.17684315762310457"/>
          <c:y val="1.604278074866310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0.16253443526170799</c:v>
                </c:pt>
                <c:pt idx="1">
                  <c:v>7.0052539404553416E-2</c:v>
                </c:pt>
                <c:pt idx="2">
                  <c:v>4.2904290429042903E-2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0.25895316804407714</c:v>
                </c:pt>
                <c:pt idx="1">
                  <c:v>0.23292469352014011</c:v>
                </c:pt>
                <c:pt idx="2">
                  <c:v>0.15511551155115511</c:v>
                </c:pt>
                <c:pt idx="3">
                  <c:v>3.1914893617021274E-2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0.47382920110192839</c:v>
                </c:pt>
                <c:pt idx="1">
                  <c:v>0.50788091068301222</c:v>
                </c:pt>
                <c:pt idx="2">
                  <c:v>0.48844884488448848</c:v>
                </c:pt>
                <c:pt idx="3">
                  <c:v>0.25531914893617019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8.5399449035812675E-2</c:v>
                </c:pt>
                <c:pt idx="1">
                  <c:v>0.1681260945709282</c:v>
                </c:pt>
                <c:pt idx="2">
                  <c:v>0.24092409240924093</c:v>
                </c:pt>
                <c:pt idx="3">
                  <c:v>0.46808510638297873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1.928374655647383E-2</c:v>
                </c:pt>
                <c:pt idx="1">
                  <c:v>2.1015761821366025E-2</c:v>
                </c:pt>
                <c:pt idx="2">
                  <c:v>7.2607260726072612E-2</c:v>
                </c:pt>
                <c:pt idx="3">
                  <c:v>0.24468085106382978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  <a:ext uri="{147F2762-F138-4A5C-976F-8EAC2B608ADB}">
              <a16:predDERef xmlns:a16="http://schemas.microsoft.com/office/drawing/2014/main" pre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  <a:ext uri="{147F2762-F138-4A5C-976F-8EAC2B608ADB}">
              <a16:predDERef xmlns:a16="http://schemas.microsoft.com/office/drawing/2014/main" pre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  <a:ext uri="{147F2762-F138-4A5C-976F-8EAC2B608ADB}">
              <a16:predDERef xmlns:a16="http://schemas.microsoft.com/office/drawing/2014/main" pre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  <a:ext uri="{147F2762-F138-4A5C-976F-8EAC2B608ADB}">
              <a16:predDERef xmlns:a16="http://schemas.microsoft.com/office/drawing/2014/main" pre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  <a:ext uri="{147F2762-F138-4A5C-976F-8EAC2B608ADB}">
              <a16:predDERef xmlns:a16="http://schemas.microsoft.com/office/drawing/2014/main" pre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  <a:ext uri="{147F2762-F138-4A5C-976F-8EAC2B608ADB}">
              <a16:predDERef xmlns:a16="http://schemas.microsoft.com/office/drawing/2014/main" pre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  <a:ext uri="{147F2762-F138-4A5C-976F-8EAC2B608ADB}">
              <a16:predDERef xmlns:a16="http://schemas.microsoft.com/office/drawing/2014/main" pre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  <a:ext uri="{147F2762-F138-4A5C-976F-8EAC2B608ADB}">
              <a16:predDERef xmlns:a16="http://schemas.microsoft.com/office/drawing/2014/main" pre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  <a:ext uri="{147F2762-F138-4A5C-976F-8EAC2B608ADB}">
              <a16:predDERef xmlns:a16="http://schemas.microsoft.com/office/drawing/2014/main" pre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933450</xdr:colOff>
      <xdr:row>0</xdr:row>
      <xdr:rowOff>848319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8C6A3EB-CBD6-4629-A1F1-8B1BF20D7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133850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1194464-0B40-4C16-947C-A0774E08C983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4138613</xdr:colOff>
      <xdr:row>0</xdr:row>
      <xdr:rowOff>815891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8415843-047E-46E8-A87A-7102A7006F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138613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0882DF-C5DE-4BA5-9EDD-AA2AB62C55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D6D8BBA-CCA9-48E6-A933-0806E83D84A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28515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75" customHeight="1" x14ac:dyDescent="0.25"/>
    <row r="2" spans="1:6" ht="26.25" x14ac:dyDescent="0.4">
      <c r="A2" s="24" t="s">
        <v>0</v>
      </c>
    </row>
    <row r="5" spans="1:6" s="29" customFormat="1" ht="23.25" x14ac:dyDescent="0.25">
      <c r="A5" s="25" t="s">
        <v>1</v>
      </c>
      <c r="B5" s="26"/>
      <c r="C5" s="26"/>
      <c r="D5" s="27"/>
      <c r="E5" s="28"/>
    </row>
    <row r="14" spans="1:6" ht="31.5" x14ac:dyDescent="0.25">
      <c r="A14" s="40" t="s">
        <v>2</v>
      </c>
      <c r="B14" s="41" t="s">
        <v>3</v>
      </c>
      <c r="C14" s="41" t="s">
        <v>4</v>
      </c>
      <c r="D14" s="42" t="s">
        <v>5</v>
      </c>
      <c r="F14" s="2"/>
    </row>
    <row r="15" spans="1:6" ht="15.75" x14ac:dyDescent="0.25">
      <c r="A15" s="43" t="s">
        <v>6</v>
      </c>
      <c r="B15" s="44">
        <v>114</v>
      </c>
      <c r="C15" s="44">
        <v>310</v>
      </c>
      <c r="D15" s="45">
        <f t="shared" ref="D15:D20" si="0">C15-B15</f>
        <v>196</v>
      </c>
      <c r="F15" s="1"/>
    </row>
    <row r="16" spans="1:6" ht="15.75" x14ac:dyDescent="0.25">
      <c r="A16" s="43" t="s">
        <v>7</v>
      </c>
      <c r="B16" s="44">
        <v>278</v>
      </c>
      <c r="C16" s="44">
        <v>404</v>
      </c>
      <c r="D16" s="45">
        <f t="shared" si="0"/>
        <v>126</v>
      </c>
      <c r="F16" s="1"/>
    </row>
    <row r="17" spans="1:6" ht="15.75" x14ac:dyDescent="0.25">
      <c r="A17" s="43" t="s">
        <v>8</v>
      </c>
      <c r="B17" s="44">
        <v>634</v>
      </c>
      <c r="C17" s="44">
        <v>444</v>
      </c>
      <c r="D17" s="45">
        <f t="shared" si="0"/>
        <v>-190</v>
      </c>
      <c r="F17" s="1"/>
    </row>
    <row r="18" spans="1:6" ht="15.75" x14ac:dyDescent="0.25">
      <c r="A18" s="43" t="s">
        <v>9</v>
      </c>
      <c r="B18" s="44">
        <v>244</v>
      </c>
      <c r="C18" s="44">
        <v>126</v>
      </c>
      <c r="D18" s="45">
        <f t="shared" si="0"/>
        <v>-118</v>
      </c>
      <c r="F18" s="1"/>
    </row>
    <row r="19" spans="1:6" ht="15.75" x14ac:dyDescent="0.25">
      <c r="A19" s="43" t="s">
        <v>10</v>
      </c>
      <c r="B19" s="44">
        <v>64</v>
      </c>
      <c r="C19" s="44">
        <v>52</v>
      </c>
      <c r="D19" s="45">
        <f t="shared" si="0"/>
        <v>-12</v>
      </c>
      <c r="F19" s="1"/>
    </row>
    <row r="20" spans="1:6" ht="15.75" x14ac:dyDescent="0.25">
      <c r="A20" s="46" t="s">
        <v>11</v>
      </c>
      <c r="B20" s="50">
        <f>SUM(B15:B19)</f>
        <v>1334</v>
      </c>
      <c r="C20" s="50">
        <f>SUM(C15:C19)</f>
        <v>1336</v>
      </c>
      <c r="D20" s="46">
        <f t="shared" si="0"/>
        <v>2</v>
      </c>
    </row>
    <row r="31" spans="1:6" ht="31.5" x14ac:dyDescent="0.25">
      <c r="A31" s="40" t="s">
        <v>2</v>
      </c>
      <c r="B31" s="41" t="s">
        <v>12</v>
      </c>
      <c r="C31" s="41" t="s">
        <v>13</v>
      </c>
      <c r="D31" s="42" t="s">
        <v>14</v>
      </c>
    </row>
    <row r="32" spans="1:6" ht="15.75" x14ac:dyDescent="0.25">
      <c r="A32" s="43" t="s">
        <v>6</v>
      </c>
      <c r="B32" s="47">
        <f>B15/B20</f>
        <v>8.5457271364317841E-2</v>
      </c>
      <c r="C32" s="47">
        <f>C15/C20</f>
        <v>0.23203592814371257</v>
      </c>
      <c r="D32" s="47">
        <f>C32-B32</f>
        <v>0.14657865677939474</v>
      </c>
    </row>
    <row r="33" spans="1:6" ht="15.75" x14ac:dyDescent="0.25">
      <c r="A33" s="43" t="s">
        <v>7</v>
      </c>
      <c r="B33" s="47">
        <f>B16/B20</f>
        <v>0.20839580209895053</v>
      </c>
      <c r="C33" s="47">
        <f>C16/C20</f>
        <v>0.30239520958083832</v>
      </c>
      <c r="D33" s="47">
        <f>C33-B33</f>
        <v>9.3999407481887787E-2</v>
      </c>
    </row>
    <row r="34" spans="1:6" ht="15.75" x14ac:dyDescent="0.25">
      <c r="A34" s="43" t="s">
        <v>8</v>
      </c>
      <c r="B34" s="47">
        <f>B17/B20</f>
        <v>0.4752623688155922</v>
      </c>
      <c r="C34" s="47">
        <f>C17/C20</f>
        <v>0.33233532934131738</v>
      </c>
      <c r="D34" s="47">
        <f>C34-B34</f>
        <v>-0.14292703947427482</v>
      </c>
    </row>
    <row r="35" spans="1:6" ht="15.75" x14ac:dyDescent="0.25">
      <c r="A35" s="43" t="s">
        <v>9</v>
      </c>
      <c r="B35" s="47">
        <f>B18/B20</f>
        <v>0.18290854572713644</v>
      </c>
      <c r="C35" s="47">
        <f>C18/C20</f>
        <v>9.4311377245508976E-2</v>
      </c>
      <c r="D35" s="47">
        <f>C35-B35</f>
        <v>-8.8597168481627464E-2</v>
      </c>
    </row>
    <row r="36" spans="1:6" ht="15.75" x14ac:dyDescent="0.25">
      <c r="A36" s="43" t="s">
        <v>10</v>
      </c>
      <c r="B36" s="47">
        <f>B19/B20</f>
        <v>4.7976011994002997E-2</v>
      </c>
      <c r="C36" s="47">
        <f>C19/C20</f>
        <v>3.8922155688622756E-2</v>
      </c>
      <c r="D36" s="47">
        <f>C36-B36</f>
        <v>-9.0538563053802409E-3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15</v>
      </c>
    </row>
    <row r="46" spans="1:6" x14ac:dyDescent="0.25">
      <c r="A46" s="79" t="s">
        <v>16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17</v>
      </c>
      <c r="B54" s="33" t="s">
        <v>18</v>
      </c>
      <c r="C54" s="33" t="s">
        <v>19</v>
      </c>
      <c r="D54" s="33" t="s">
        <v>20</v>
      </c>
      <c r="E54" s="34" t="s">
        <v>21</v>
      </c>
      <c r="F54" s="35" t="s">
        <v>22</v>
      </c>
      <c r="G54"/>
    </row>
    <row r="55" spans="1:8" x14ac:dyDescent="0.25">
      <c r="A55" s="5" t="s">
        <v>6</v>
      </c>
      <c r="B55" s="3">
        <v>18</v>
      </c>
      <c r="C55" s="3">
        <v>16</v>
      </c>
      <c r="D55" s="13">
        <v>72</v>
      </c>
      <c r="E55" s="3">
        <v>8</v>
      </c>
      <c r="F55" s="16">
        <f>SUM(B55:E55)</f>
        <v>114</v>
      </c>
    </row>
    <row r="56" spans="1:8" x14ac:dyDescent="0.25">
      <c r="A56" s="5" t="s">
        <v>7</v>
      </c>
      <c r="B56" s="3">
        <v>108</v>
      </c>
      <c r="C56" s="3">
        <v>43</v>
      </c>
      <c r="D56" s="13">
        <v>107</v>
      </c>
      <c r="E56" s="3">
        <v>20</v>
      </c>
      <c r="F56" s="16">
        <f>SUM(B56:E56)</f>
        <v>278</v>
      </c>
    </row>
    <row r="57" spans="1:8" x14ac:dyDescent="0.25">
      <c r="A57" s="5" t="s">
        <v>8</v>
      </c>
      <c r="B57" s="3">
        <v>339</v>
      </c>
      <c r="C57" s="3">
        <v>143</v>
      </c>
      <c r="D57" s="13">
        <v>110</v>
      </c>
      <c r="E57" s="3">
        <v>42</v>
      </c>
      <c r="F57" s="16">
        <f>SUM(B57:E57)</f>
        <v>634</v>
      </c>
    </row>
    <row r="58" spans="1:8" x14ac:dyDescent="0.25">
      <c r="A58" s="5" t="s">
        <v>9</v>
      </c>
      <c r="B58" s="3">
        <v>181</v>
      </c>
      <c r="C58" s="3">
        <v>47</v>
      </c>
      <c r="D58" s="13">
        <v>12</v>
      </c>
      <c r="E58" s="3">
        <v>4</v>
      </c>
      <c r="F58" s="16">
        <f>SUM(B58:E58)</f>
        <v>244</v>
      </c>
    </row>
    <row r="59" spans="1:8" x14ac:dyDescent="0.25">
      <c r="A59" s="5" t="s">
        <v>10</v>
      </c>
      <c r="B59" s="3">
        <v>48</v>
      </c>
      <c r="C59" s="3">
        <v>11</v>
      </c>
      <c r="D59" s="13">
        <v>4</v>
      </c>
      <c r="E59" s="3">
        <v>1</v>
      </c>
      <c r="F59" s="16">
        <f>SUM(B59:E59)</f>
        <v>64</v>
      </c>
    </row>
    <row r="60" spans="1:8" x14ac:dyDescent="0.25">
      <c r="A60" s="7" t="s">
        <v>11</v>
      </c>
      <c r="B60" s="49">
        <f>SUM(B55:B59)</f>
        <v>694</v>
      </c>
      <c r="C60" s="49">
        <f>SUM(C55:C59)</f>
        <v>260</v>
      </c>
      <c r="D60" s="49">
        <f>SUM(D55:D59)</f>
        <v>305</v>
      </c>
      <c r="E60" s="49">
        <f>SUM(E55:E59)</f>
        <v>75</v>
      </c>
      <c r="F60" s="17">
        <f>SUM(F55:F59)</f>
        <v>1334</v>
      </c>
    </row>
    <row r="61" spans="1:8" ht="30" x14ac:dyDescent="0.25">
      <c r="A61" s="6"/>
      <c r="B61" s="32" t="s">
        <v>23</v>
      </c>
      <c r="C61" s="32" t="s">
        <v>24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6</v>
      </c>
      <c r="B62" s="4">
        <f>B55/B60</f>
        <v>2.5936599423631124E-2</v>
      </c>
      <c r="C62" s="4">
        <f>C55/C60</f>
        <v>6.1538461538461542E-2</v>
      </c>
      <c r="D62" s="4">
        <f>D55/D60</f>
        <v>0.23606557377049181</v>
      </c>
      <c r="E62" s="4">
        <f>E55/E60</f>
        <v>0.10666666666666667</v>
      </c>
    </row>
    <row r="63" spans="1:8" x14ac:dyDescent="0.25">
      <c r="A63" s="5" t="s">
        <v>7</v>
      </c>
      <c r="B63" s="4">
        <f>B56/B60</f>
        <v>0.15561959654178675</v>
      </c>
      <c r="C63" s="4">
        <f>C56/C60</f>
        <v>0.16538461538461538</v>
      </c>
      <c r="D63" s="4">
        <f>D56/D60</f>
        <v>0.35081967213114756</v>
      </c>
      <c r="E63" s="4">
        <f>E56/E60</f>
        <v>0.26666666666666666</v>
      </c>
    </row>
    <row r="64" spans="1:8" x14ac:dyDescent="0.25">
      <c r="A64" s="5" t="s">
        <v>8</v>
      </c>
      <c r="B64" s="4">
        <f>B57/B60</f>
        <v>0.48847262247838619</v>
      </c>
      <c r="C64" s="4">
        <f>C57/C60</f>
        <v>0.55000000000000004</v>
      </c>
      <c r="D64" s="4">
        <f>D57/D60</f>
        <v>0.36065573770491804</v>
      </c>
      <c r="E64" s="4">
        <f>E57/E60</f>
        <v>0.56000000000000005</v>
      </c>
    </row>
    <row r="65" spans="1:9" x14ac:dyDescent="0.25">
      <c r="A65" s="5" t="s">
        <v>9</v>
      </c>
      <c r="B65" s="4">
        <f>B58/B60</f>
        <v>0.26080691642651299</v>
      </c>
      <c r="C65" s="4">
        <f>C58/C60</f>
        <v>0.18076923076923077</v>
      </c>
      <c r="D65" s="4">
        <f>D58/D60</f>
        <v>3.9344262295081971E-2</v>
      </c>
      <c r="E65" s="4">
        <f>E58/E60</f>
        <v>5.3333333333333337E-2</v>
      </c>
    </row>
    <row r="66" spans="1:9" x14ac:dyDescent="0.25">
      <c r="A66" s="5" t="s">
        <v>10</v>
      </c>
      <c r="B66" s="4">
        <f>B59/B60</f>
        <v>6.9164265129683003E-2</v>
      </c>
      <c r="C66" s="4">
        <f>C59/C60</f>
        <v>4.230769230769231E-2</v>
      </c>
      <c r="D66" s="4">
        <f>D59/D60</f>
        <v>1.3114754098360656E-2</v>
      </c>
      <c r="E66" s="4">
        <f>E59/E60</f>
        <v>1.3333333333333334E-2</v>
      </c>
    </row>
    <row r="67" spans="1:9" ht="30" x14ac:dyDescent="0.25">
      <c r="A67" s="11" t="s">
        <v>27</v>
      </c>
      <c r="B67" s="33" t="s">
        <v>18</v>
      </c>
      <c r="C67" s="33" t="s">
        <v>19</v>
      </c>
      <c r="D67" s="33" t="s">
        <v>20</v>
      </c>
      <c r="E67" s="34" t="s">
        <v>21</v>
      </c>
      <c r="F67" s="35" t="s">
        <v>22</v>
      </c>
      <c r="G67" s="8"/>
      <c r="H67" s="8"/>
      <c r="I67" s="8"/>
    </row>
    <row r="68" spans="1:9" x14ac:dyDescent="0.25">
      <c r="A68" s="5" t="s">
        <v>6</v>
      </c>
      <c r="B68" s="3">
        <v>132</v>
      </c>
      <c r="C68" s="3">
        <v>51</v>
      </c>
      <c r="D68" s="13">
        <v>117</v>
      </c>
      <c r="E68" s="3">
        <v>10</v>
      </c>
      <c r="F68" s="16">
        <f>SUM(B68:E68)</f>
        <v>310</v>
      </c>
      <c r="G68" s="8"/>
      <c r="H68" s="8"/>
      <c r="I68" s="8"/>
    </row>
    <row r="69" spans="1:9" x14ac:dyDescent="0.25">
      <c r="A69" s="5" t="s">
        <v>7</v>
      </c>
      <c r="B69" s="3">
        <v>179</v>
      </c>
      <c r="C69" s="3">
        <v>79</v>
      </c>
      <c r="D69" s="13">
        <v>117</v>
      </c>
      <c r="E69" s="3">
        <v>29</v>
      </c>
      <c r="F69" s="16">
        <f>SUM(B69:E69)</f>
        <v>404</v>
      </c>
    </row>
    <row r="70" spans="1:9" x14ac:dyDescent="0.25">
      <c r="A70" s="5" t="s">
        <v>8</v>
      </c>
      <c r="B70" s="3">
        <v>261</v>
      </c>
      <c r="C70" s="3">
        <v>88</v>
      </c>
      <c r="D70" s="13">
        <v>67</v>
      </c>
      <c r="E70" s="3">
        <v>28</v>
      </c>
      <c r="F70" s="16">
        <f>SUM(B70:E70)</f>
        <v>444</v>
      </c>
    </row>
    <row r="71" spans="1:9" x14ac:dyDescent="0.25">
      <c r="A71" s="5" t="s">
        <v>9</v>
      </c>
      <c r="B71" s="3">
        <v>87</v>
      </c>
      <c r="C71" s="3">
        <v>28</v>
      </c>
      <c r="D71" s="13">
        <v>7</v>
      </c>
      <c r="E71" s="3">
        <v>4</v>
      </c>
      <c r="F71" s="16">
        <f>SUM(B71:E71)</f>
        <v>126</v>
      </c>
    </row>
    <row r="72" spans="1:9" x14ac:dyDescent="0.25">
      <c r="A72" s="5" t="s">
        <v>10</v>
      </c>
      <c r="B72" s="3">
        <v>33</v>
      </c>
      <c r="C72" s="3">
        <v>11</v>
      </c>
      <c r="D72" s="13">
        <v>3</v>
      </c>
      <c r="E72" s="3">
        <v>5</v>
      </c>
      <c r="F72" s="16">
        <f>SUM(B72:E72)</f>
        <v>52</v>
      </c>
    </row>
    <row r="73" spans="1:9" x14ac:dyDescent="0.25">
      <c r="A73" s="7" t="s">
        <v>11</v>
      </c>
      <c r="B73" s="49">
        <f>SUM(B68:B72)</f>
        <v>692</v>
      </c>
      <c r="C73" s="49">
        <f>SUM(C68:C72)</f>
        <v>257</v>
      </c>
      <c r="D73" s="49">
        <f>SUM(D68:D72)</f>
        <v>311</v>
      </c>
      <c r="E73" s="49">
        <f>SUM(E68:E72)</f>
        <v>76</v>
      </c>
      <c r="F73" s="17">
        <f>SUM(F68:F72)</f>
        <v>1336</v>
      </c>
    </row>
    <row r="74" spans="1:9" ht="30" x14ac:dyDescent="0.25">
      <c r="A74" s="6"/>
      <c r="B74" s="32" t="s">
        <v>23</v>
      </c>
      <c r="C74" s="32" t="s">
        <v>24</v>
      </c>
      <c r="D74" s="32" t="s">
        <v>25</v>
      </c>
      <c r="E74" s="31" t="s">
        <v>26</v>
      </c>
    </row>
    <row r="75" spans="1:9" x14ac:dyDescent="0.25">
      <c r="A75" s="5" t="s">
        <v>6</v>
      </c>
      <c r="B75" s="4">
        <f>B68/B73</f>
        <v>0.19075144508670519</v>
      </c>
      <c r="C75" s="4">
        <f>C68/C73</f>
        <v>0.19844357976653695</v>
      </c>
      <c r="D75" s="4">
        <f>D68/D73</f>
        <v>0.3762057877813505</v>
      </c>
      <c r="E75" s="4">
        <f>E68/E73</f>
        <v>0.13157894736842105</v>
      </c>
    </row>
    <row r="76" spans="1:9" x14ac:dyDescent="0.25">
      <c r="A76" s="5" t="s">
        <v>7</v>
      </c>
      <c r="B76" s="4">
        <f>B69/B73</f>
        <v>0.2586705202312139</v>
      </c>
      <c r="C76" s="4">
        <f>C69/C73</f>
        <v>0.30739299610894943</v>
      </c>
      <c r="D76" s="4">
        <f>D69/D73</f>
        <v>0.3762057877813505</v>
      </c>
      <c r="E76" s="4">
        <f>E69/E73</f>
        <v>0.38157894736842107</v>
      </c>
    </row>
    <row r="77" spans="1:9" x14ac:dyDescent="0.25">
      <c r="A77" s="5" t="s">
        <v>8</v>
      </c>
      <c r="B77" s="4">
        <f>B70/B73</f>
        <v>0.37716763005780346</v>
      </c>
      <c r="C77" s="4">
        <f>C70/C73</f>
        <v>0.34241245136186771</v>
      </c>
      <c r="D77" s="4">
        <f>D70/D73</f>
        <v>0.21543408360128619</v>
      </c>
      <c r="E77" s="4">
        <f>E70/E73</f>
        <v>0.36842105263157893</v>
      </c>
    </row>
    <row r="78" spans="1:9" x14ac:dyDescent="0.25">
      <c r="A78" s="5" t="s">
        <v>9</v>
      </c>
      <c r="B78" s="4">
        <f>B71/B73</f>
        <v>0.12572254335260116</v>
      </c>
      <c r="C78" s="4">
        <f>C71/C73</f>
        <v>0.10894941634241245</v>
      </c>
      <c r="D78" s="4">
        <f>D71/D73</f>
        <v>2.2508038585209004E-2</v>
      </c>
      <c r="E78" s="4">
        <f>E71/E73</f>
        <v>5.2631578947368418E-2</v>
      </c>
    </row>
    <row r="79" spans="1:9" x14ac:dyDescent="0.25">
      <c r="A79" s="5" t="s">
        <v>10</v>
      </c>
      <c r="B79" s="4">
        <f>B72/B73</f>
        <v>4.7687861271676298E-2</v>
      </c>
      <c r="C79" s="4">
        <f>C72/C73</f>
        <v>4.2801556420233464E-2</v>
      </c>
      <c r="D79" s="4">
        <f>D72/D73</f>
        <v>9.6463022508038593E-3</v>
      </c>
      <c r="E79" s="4">
        <f>E72/E73</f>
        <v>6.5789473684210523E-2</v>
      </c>
    </row>
    <row r="82" spans="1:6" ht="30" x14ac:dyDescent="0.25">
      <c r="A82" s="51" t="s">
        <v>28</v>
      </c>
      <c r="B82" s="36" t="s">
        <v>29</v>
      </c>
      <c r="C82" s="36" t="s">
        <v>30</v>
      </c>
      <c r="D82" s="36" t="s">
        <v>31</v>
      </c>
      <c r="E82" s="36" t="s">
        <v>32</v>
      </c>
      <c r="F82" s="35" t="s">
        <v>22</v>
      </c>
    </row>
    <row r="83" spans="1:6" x14ac:dyDescent="0.25">
      <c r="A83" s="15" t="s">
        <v>6</v>
      </c>
      <c r="B83" s="16">
        <v>105</v>
      </c>
      <c r="C83" s="16">
        <v>5</v>
      </c>
      <c r="D83" s="16">
        <v>0</v>
      </c>
      <c r="E83" s="16">
        <v>4</v>
      </c>
      <c r="F83" s="16">
        <f>SUM(B83:E83)</f>
        <v>114</v>
      </c>
    </row>
    <row r="84" spans="1:6" x14ac:dyDescent="0.25">
      <c r="A84" s="15" t="s">
        <v>7</v>
      </c>
      <c r="B84" s="16">
        <v>273</v>
      </c>
      <c r="C84" s="16">
        <v>5</v>
      </c>
      <c r="D84" s="16">
        <v>0</v>
      </c>
      <c r="E84" s="16">
        <v>0</v>
      </c>
      <c r="F84" s="16">
        <f>SUM(B84:E84)</f>
        <v>278</v>
      </c>
    </row>
    <row r="85" spans="1:6" x14ac:dyDescent="0.25">
      <c r="A85" s="15" t="s">
        <v>8</v>
      </c>
      <c r="B85" s="16">
        <v>633</v>
      </c>
      <c r="C85" s="16">
        <v>1</v>
      </c>
      <c r="D85" s="16">
        <v>0</v>
      </c>
      <c r="E85" s="16">
        <v>0</v>
      </c>
      <c r="F85" s="16">
        <f>SUM(B85:E85)</f>
        <v>634</v>
      </c>
    </row>
    <row r="86" spans="1:6" x14ac:dyDescent="0.25">
      <c r="A86" s="15" t="s">
        <v>9</v>
      </c>
      <c r="B86" s="16">
        <v>244</v>
      </c>
      <c r="C86" s="16">
        <v>0</v>
      </c>
      <c r="D86" s="16">
        <v>0</v>
      </c>
      <c r="E86" s="16">
        <v>0</v>
      </c>
      <c r="F86" s="16">
        <f>SUM(B86:E86)</f>
        <v>244</v>
      </c>
    </row>
    <row r="87" spans="1:6" x14ac:dyDescent="0.25">
      <c r="A87" s="15" t="s">
        <v>10</v>
      </c>
      <c r="B87" s="16">
        <v>64</v>
      </c>
      <c r="C87" s="16">
        <v>0</v>
      </c>
      <c r="D87" s="16">
        <v>0</v>
      </c>
      <c r="E87" s="16">
        <v>0</v>
      </c>
      <c r="F87" s="16">
        <f>SUM(B87:E87)</f>
        <v>64</v>
      </c>
    </row>
    <row r="88" spans="1:6" x14ac:dyDescent="0.25">
      <c r="A88" s="17" t="s">
        <v>11</v>
      </c>
      <c r="B88" s="49">
        <f>SUM(B83:B87)</f>
        <v>1319</v>
      </c>
      <c r="C88" s="49">
        <f>SUM(C83:C87)</f>
        <v>11</v>
      </c>
      <c r="D88" s="49">
        <f>SUM(D83:D87)</f>
        <v>0</v>
      </c>
      <c r="E88" s="49">
        <f>SUM(E83:E87)</f>
        <v>4</v>
      </c>
      <c r="F88" s="17">
        <f>SUM(F83:F87)</f>
        <v>1334</v>
      </c>
    </row>
    <row r="89" spans="1:6" x14ac:dyDescent="0.25">
      <c r="A89" s="17"/>
      <c r="B89" s="37" t="s">
        <v>29</v>
      </c>
      <c r="C89" s="37" t="s">
        <v>30</v>
      </c>
      <c r="D89" s="37" t="s">
        <v>31</v>
      </c>
      <c r="E89" s="37" t="s">
        <v>32</v>
      </c>
      <c r="F89" s="14"/>
    </row>
    <row r="90" spans="1:6" x14ac:dyDescent="0.25">
      <c r="A90" s="15" t="s">
        <v>6</v>
      </c>
      <c r="B90" s="19">
        <f>B83/B88</f>
        <v>7.9605761940864286E-2</v>
      </c>
      <c r="C90" s="19">
        <f>C83/C88</f>
        <v>0.45454545454545453</v>
      </c>
      <c r="D90" s="19" t="e">
        <f>D83/D88</f>
        <v>#DIV/0!</v>
      </c>
      <c r="E90" s="19">
        <f>E83/E88</f>
        <v>1</v>
      </c>
      <c r="F90" s="14"/>
    </row>
    <row r="91" spans="1:6" x14ac:dyDescent="0.25">
      <c r="A91" s="15" t="s">
        <v>7</v>
      </c>
      <c r="B91" s="19">
        <f>B84/B88</f>
        <v>0.20697498104624715</v>
      </c>
      <c r="C91" s="19">
        <f>C84/C88</f>
        <v>0.45454545454545453</v>
      </c>
      <c r="D91" s="19" t="e">
        <f>D84/D88</f>
        <v>#DIV/0!</v>
      </c>
      <c r="E91" s="19">
        <f>E84/E88</f>
        <v>0</v>
      </c>
      <c r="F91" s="14"/>
    </row>
    <row r="92" spans="1:6" x14ac:dyDescent="0.25">
      <c r="A92" s="15" t="s">
        <v>8</v>
      </c>
      <c r="B92" s="19">
        <f>B85/B88</f>
        <v>0.47990902198635332</v>
      </c>
      <c r="C92" s="19">
        <f>C85/C88</f>
        <v>9.0909090909090912E-2</v>
      </c>
      <c r="D92" s="19" t="e">
        <f>D85/D88</f>
        <v>#DIV/0!</v>
      </c>
      <c r="E92" s="19">
        <f>E85/E88</f>
        <v>0</v>
      </c>
      <c r="F92" s="14"/>
    </row>
    <row r="93" spans="1:6" x14ac:dyDescent="0.25">
      <c r="A93" s="15" t="s">
        <v>9</v>
      </c>
      <c r="B93" s="19">
        <f>B86/B88</f>
        <v>0.18498862774829417</v>
      </c>
      <c r="C93" s="19">
        <f>C86/C88</f>
        <v>0</v>
      </c>
      <c r="D93" s="19" t="e">
        <f>D86/D88</f>
        <v>#DIV/0!</v>
      </c>
      <c r="E93" s="19">
        <f>E86/E88</f>
        <v>0</v>
      </c>
      <c r="F93" s="14"/>
    </row>
    <row r="94" spans="1:6" x14ac:dyDescent="0.25">
      <c r="A94" s="15" t="s">
        <v>10</v>
      </c>
      <c r="B94" s="19">
        <f>B87/B88</f>
        <v>4.8521607278241091E-2</v>
      </c>
      <c r="C94" s="19">
        <f>C87/C88</f>
        <v>0</v>
      </c>
      <c r="D94" s="19" t="e">
        <f>D87/D88</f>
        <v>#DIV/0!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33</v>
      </c>
      <c r="B96" s="36" t="s">
        <v>29</v>
      </c>
      <c r="C96" s="36" t="s">
        <v>30</v>
      </c>
      <c r="D96" s="36" t="s">
        <v>31</v>
      </c>
      <c r="E96" s="36" t="s">
        <v>32</v>
      </c>
      <c r="F96" s="35" t="s">
        <v>22</v>
      </c>
    </row>
    <row r="97" spans="1:6" x14ac:dyDescent="0.25">
      <c r="A97" s="15" t="s">
        <v>6</v>
      </c>
      <c r="B97" s="16">
        <v>304</v>
      </c>
      <c r="C97" s="16">
        <v>4</v>
      </c>
      <c r="D97" s="16">
        <v>0</v>
      </c>
      <c r="E97" s="16">
        <v>2</v>
      </c>
      <c r="F97" s="16">
        <f>SUM(B97:E97)</f>
        <v>310</v>
      </c>
    </row>
    <row r="98" spans="1:6" x14ac:dyDescent="0.25">
      <c r="A98" s="15" t="s">
        <v>7</v>
      </c>
      <c r="B98" s="16">
        <v>400</v>
      </c>
      <c r="C98" s="16">
        <v>4</v>
      </c>
      <c r="D98" s="16">
        <v>0</v>
      </c>
      <c r="E98" s="16">
        <v>0</v>
      </c>
      <c r="F98" s="16">
        <f>SUM(B98:E98)</f>
        <v>404</v>
      </c>
    </row>
    <row r="99" spans="1:6" x14ac:dyDescent="0.25">
      <c r="A99" s="15" t="s">
        <v>8</v>
      </c>
      <c r="B99" s="16">
        <v>442</v>
      </c>
      <c r="C99" s="16">
        <v>2</v>
      </c>
      <c r="D99" s="16">
        <v>0</v>
      </c>
      <c r="E99" s="16">
        <v>0</v>
      </c>
      <c r="F99" s="16">
        <f>SUM(B99:E99)</f>
        <v>444</v>
      </c>
    </row>
    <row r="100" spans="1:6" x14ac:dyDescent="0.25">
      <c r="A100" s="15" t="s">
        <v>9</v>
      </c>
      <c r="B100" s="16">
        <v>126</v>
      </c>
      <c r="C100" s="16">
        <v>0</v>
      </c>
      <c r="D100" s="16">
        <v>0</v>
      </c>
      <c r="E100" s="16">
        <v>0</v>
      </c>
      <c r="F100" s="16">
        <f>SUM(B100:E100)</f>
        <v>126</v>
      </c>
    </row>
    <row r="101" spans="1:6" x14ac:dyDescent="0.25">
      <c r="A101" s="15" t="s">
        <v>10</v>
      </c>
      <c r="B101" s="16">
        <v>52</v>
      </c>
      <c r="C101" s="16">
        <v>0</v>
      </c>
      <c r="D101" s="16">
        <v>0</v>
      </c>
      <c r="E101" s="16">
        <v>0</v>
      </c>
      <c r="F101" s="16">
        <f>SUM(B101:E101)</f>
        <v>52</v>
      </c>
    </row>
    <row r="102" spans="1:6" x14ac:dyDescent="0.25">
      <c r="A102" s="17" t="s">
        <v>11</v>
      </c>
      <c r="B102" s="49">
        <f>SUM(B97:B101)</f>
        <v>1324</v>
      </c>
      <c r="C102" s="49">
        <f>SUM(C97:C101)</f>
        <v>10</v>
      </c>
      <c r="D102" s="49">
        <f>SUM(D97:D101)</f>
        <v>0</v>
      </c>
      <c r="E102" s="49">
        <f>SUM(E97:E101)</f>
        <v>2</v>
      </c>
      <c r="F102" s="17">
        <f>SUM(F97:F101)</f>
        <v>1336</v>
      </c>
    </row>
    <row r="103" spans="1:6" x14ac:dyDescent="0.25">
      <c r="A103" s="17"/>
      <c r="B103" s="37" t="s">
        <v>29</v>
      </c>
      <c r="C103" s="37" t="s">
        <v>30</v>
      </c>
      <c r="D103" s="37" t="s">
        <v>31</v>
      </c>
      <c r="E103" s="37" t="s">
        <v>32</v>
      </c>
      <c r="F103" s="14"/>
    </row>
    <row r="104" spans="1:6" x14ac:dyDescent="0.25">
      <c r="A104" s="15" t="s">
        <v>6</v>
      </c>
      <c r="B104" s="19">
        <f>B97/B102</f>
        <v>0.22960725075528701</v>
      </c>
      <c r="C104" s="19">
        <f>C97/C102</f>
        <v>0.4</v>
      </c>
      <c r="D104" s="19" t="e">
        <f>D97/D102</f>
        <v>#DIV/0!</v>
      </c>
      <c r="E104" s="19">
        <f>E97/E102</f>
        <v>1</v>
      </c>
      <c r="F104" s="14"/>
    </row>
    <row r="105" spans="1:6" x14ac:dyDescent="0.25">
      <c r="A105" s="15" t="s">
        <v>7</v>
      </c>
      <c r="B105" s="19">
        <f>B98/B102</f>
        <v>0.30211480362537763</v>
      </c>
      <c r="C105" s="19">
        <f>C98/C102</f>
        <v>0.4</v>
      </c>
      <c r="D105" s="19" t="e">
        <f>D98/D102</f>
        <v>#DIV/0!</v>
      </c>
      <c r="E105" s="19">
        <f>E98/E102</f>
        <v>0</v>
      </c>
      <c r="F105" s="14"/>
    </row>
    <row r="106" spans="1:6" x14ac:dyDescent="0.25">
      <c r="A106" s="15" t="s">
        <v>8</v>
      </c>
      <c r="B106" s="19">
        <f>B99/B102</f>
        <v>0.33383685800604229</v>
      </c>
      <c r="C106" s="19">
        <f>C99/C102</f>
        <v>0.2</v>
      </c>
      <c r="D106" s="19" t="e">
        <f>D99/D102</f>
        <v>#DIV/0!</v>
      </c>
      <c r="E106" s="19">
        <f>E99/E102</f>
        <v>0</v>
      </c>
      <c r="F106" s="14"/>
    </row>
    <row r="107" spans="1:6" x14ac:dyDescent="0.25">
      <c r="A107" s="15" t="s">
        <v>9</v>
      </c>
      <c r="B107" s="19">
        <f>B100/B102</f>
        <v>9.5166163141993956E-2</v>
      </c>
      <c r="C107" s="19">
        <f>C100/C102</f>
        <v>0</v>
      </c>
      <c r="D107" s="19" t="e">
        <f>D100/D102</f>
        <v>#DIV/0!</v>
      </c>
      <c r="E107" s="19">
        <f>E100/E102</f>
        <v>0</v>
      </c>
      <c r="F107" s="14"/>
    </row>
    <row r="108" spans="1:6" x14ac:dyDescent="0.25">
      <c r="A108" s="15" t="s">
        <v>10</v>
      </c>
      <c r="B108" s="19">
        <f>B101/B102</f>
        <v>3.9274924471299093E-2</v>
      </c>
      <c r="C108" s="19">
        <f>C101/C102</f>
        <v>0</v>
      </c>
      <c r="D108" s="19" t="e">
        <f>D101/D102</f>
        <v>#DIV/0!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34</v>
      </c>
      <c r="B111" s="39" t="s">
        <v>35</v>
      </c>
      <c r="C111" s="35" t="s">
        <v>36</v>
      </c>
      <c r="D111" s="36" t="s">
        <v>37</v>
      </c>
      <c r="E111" s="39" t="s">
        <v>38</v>
      </c>
      <c r="F111" s="35" t="s">
        <v>22</v>
      </c>
    </row>
    <row r="112" spans="1:6" x14ac:dyDescent="0.25">
      <c r="A112" s="15" t="s">
        <v>6</v>
      </c>
      <c r="B112" s="16">
        <v>59</v>
      </c>
      <c r="C112" s="16">
        <v>40</v>
      </c>
      <c r="D112" s="16">
        <v>13</v>
      </c>
      <c r="E112" s="16">
        <v>0</v>
      </c>
      <c r="F112" s="16">
        <f>SUM(B112:E112)</f>
        <v>112</v>
      </c>
    </row>
    <row r="113" spans="1:6" x14ac:dyDescent="0.25">
      <c r="A113" s="15" t="s">
        <v>7</v>
      </c>
      <c r="B113" s="16">
        <v>94</v>
      </c>
      <c r="C113" s="16">
        <v>133</v>
      </c>
      <c r="D113" s="16">
        <v>47</v>
      </c>
      <c r="E113" s="16">
        <v>3</v>
      </c>
      <c r="F113" s="16">
        <f>SUM(B113:E113)</f>
        <v>277</v>
      </c>
    </row>
    <row r="114" spans="1:6" x14ac:dyDescent="0.25">
      <c r="A114" s="15" t="s">
        <v>8</v>
      </c>
      <c r="B114" s="16">
        <v>172</v>
      </c>
      <c r="C114" s="16">
        <v>290</v>
      </c>
      <c r="D114" s="16">
        <v>148</v>
      </c>
      <c r="E114" s="16">
        <v>24</v>
      </c>
      <c r="F114" s="16">
        <f>SUM(B114:E114)</f>
        <v>634</v>
      </c>
    </row>
    <row r="115" spans="1:6" x14ac:dyDescent="0.25">
      <c r="A115" s="15" t="s">
        <v>9</v>
      </c>
      <c r="B115" s="16">
        <v>31</v>
      </c>
      <c r="C115" s="16">
        <v>96</v>
      </c>
      <c r="D115" s="16">
        <v>73</v>
      </c>
      <c r="E115" s="16">
        <v>44</v>
      </c>
      <c r="F115" s="16">
        <f>SUM(B115:E115)</f>
        <v>244</v>
      </c>
    </row>
    <row r="116" spans="1:6" x14ac:dyDescent="0.25">
      <c r="A116" s="15" t="s">
        <v>10</v>
      </c>
      <c r="B116" s="16">
        <v>7</v>
      </c>
      <c r="C116" s="16">
        <v>12</v>
      </c>
      <c r="D116" s="16">
        <v>22</v>
      </c>
      <c r="E116" s="16">
        <v>23</v>
      </c>
      <c r="F116" s="16">
        <f>SUM(B116:E116)</f>
        <v>64</v>
      </c>
    </row>
    <row r="117" spans="1:6" x14ac:dyDescent="0.25">
      <c r="A117" s="21" t="s">
        <v>11</v>
      </c>
      <c r="B117" s="49">
        <f>SUM(B112:B116)</f>
        <v>363</v>
      </c>
      <c r="C117" s="49">
        <f>SUM(C112:C116)</f>
        <v>571</v>
      </c>
      <c r="D117" s="49">
        <f>SUM(D112:D116)</f>
        <v>303</v>
      </c>
      <c r="E117" s="49">
        <f>SUM(E112:E116)</f>
        <v>94</v>
      </c>
      <c r="F117" s="17">
        <f>SUM(F112:F116)</f>
        <v>1331</v>
      </c>
    </row>
    <row r="118" spans="1:6" x14ac:dyDescent="0.25">
      <c r="A118" s="22"/>
      <c r="B118" s="37" t="s">
        <v>35</v>
      </c>
      <c r="C118" s="36" t="s">
        <v>36</v>
      </c>
      <c r="D118" s="37" t="s">
        <v>37</v>
      </c>
      <c r="E118" s="37" t="s">
        <v>38</v>
      </c>
      <c r="F118" s="14"/>
    </row>
    <row r="119" spans="1:6" x14ac:dyDescent="0.25">
      <c r="A119" s="15" t="s">
        <v>6</v>
      </c>
      <c r="B119" s="19">
        <f>B112/B117</f>
        <v>0.16253443526170799</v>
      </c>
      <c r="C119" s="19">
        <f>C112/C117</f>
        <v>7.0052539404553416E-2</v>
      </c>
      <c r="D119" s="19">
        <f>D112/D117</f>
        <v>4.2904290429042903E-2</v>
      </c>
      <c r="E119" s="19">
        <f>E112/E117</f>
        <v>0</v>
      </c>
      <c r="F119" s="14"/>
    </row>
    <row r="120" spans="1:6" x14ac:dyDescent="0.25">
      <c r="A120" s="15" t="s">
        <v>7</v>
      </c>
      <c r="B120" s="19">
        <f>B113/B117</f>
        <v>0.25895316804407714</v>
      </c>
      <c r="C120" s="19">
        <f>C113/C117</f>
        <v>0.23292469352014011</v>
      </c>
      <c r="D120" s="19">
        <f>D113/D117</f>
        <v>0.15511551155115511</v>
      </c>
      <c r="E120" s="19">
        <f>E113/E117</f>
        <v>3.1914893617021274E-2</v>
      </c>
      <c r="F120" s="14"/>
    </row>
    <row r="121" spans="1:6" x14ac:dyDescent="0.25">
      <c r="A121" s="15" t="s">
        <v>8</v>
      </c>
      <c r="B121" s="19">
        <f>B114/B117</f>
        <v>0.47382920110192839</v>
      </c>
      <c r="C121" s="19">
        <f>C114/C117</f>
        <v>0.50788091068301222</v>
      </c>
      <c r="D121" s="19">
        <f>D114/D117</f>
        <v>0.48844884488448848</v>
      </c>
      <c r="E121" s="19">
        <f>E114/E117</f>
        <v>0.25531914893617019</v>
      </c>
      <c r="F121" s="14"/>
    </row>
    <row r="122" spans="1:6" x14ac:dyDescent="0.25">
      <c r="A122" s="15" t="s">
        <v>9</v>
      </c>
      <c r="B122" s="19">
        <f>B115/B117</f>
        <v>8.5399449035812675E-2</v>
      </c>
      <c r="C122" s="19">
        <f>C115/C117</f>
        <v>0.1681260945709282</v>
      </c>
      <c r="D122" s="19">
        <f>D115/D117</f>
        <v>0.24092409240924093</v>
      </c>
      <c r="E122" s="19">
        <f>E115/E117</f>
        <v>0.46808510638297873</v>
      </c>
      <c r="F122" s="14"/>
    </row>
    <row r="123" spans="1:6" x14ac:dyDescent="0.25">
      <c r="A123" s="15" t="s">
        <v>10</v>
      </c>
      <c r="B123" s="19">
        <f>B116/B117</f>
        <v>1.928374655647383E-2</v>
      </c>
      <c r="C123" s="19">
        <f>C116/C117</f>
        <v>2.1015761821366025E-2</v>
      </c>
      <c r="D123" s="19">
        <f>D116/D117</f>
        <v>7.2607260726072612E-2</v>
      </c>
      <c r="E123" s="19">
        <f>E116/E117</f>
        <v>0.24468085106382978</v>
      </c>
      <c r="F123" s="14"/>
    </row>
    <row r="124" spans="1:6" ht="30" x14ac:dyDescent="0.25">
      <c r="A124" s="38" t="s">
        <v>39</v>
      </c>
      <c r="B124" s="39" t="s">
        <v>35</v>
      </c>
      <c r="C124" s="35" t="s">
        <v>36</v>
      </c>
      <c r="D124" s="36" t="s">
        <v>37</v>
      </c>
      <c r="E124" s="39" t="s">
        <v>38</v>
      </c>
      <c r="F124" s="35" t="s">
        <v>22</v>
      </c>
    </row>
    <row r="125" spans="1:6" x14ac:dyDescent="0.25">
      <c r="A125" s="15" t="s">
        <v>6</v>
      </c>
      <c r="B125" s="16">
        <v>163</v>
      </c>
      <c r="C125" s="16">
        <v>92</v>
      </c>
      <c r="D125" s="16">
        <v>45</v>
      </c>
      <c r="E125" s="16">
        <v>4</v>
      </c>
      <c r="F125" s="16">
        <f>SUM(B125:E125)</f>
        <v>304</v>
      </c>
    </row>
    <row r="126" spans="1:6" x14ac:dyDescent="0.25">
      <c r="A126" s="15" t="s">
        <v>7</v>
      </c>
      <c r="B126" s="16">
        <v>88</v>
      </c>
      <c r="C126" s="16">
        <v>161</v>
      </c>
      <c r="D126" s="16">
        <v>130</v>
      </c>
      <c r="E126" s="16">
        <v>21</v>
      </c>
      <c r="F126" s="16">
        <f>SUM(B126:E126)</f>
        <v>400</v>
      </c>
    </row>
    <row r="127" spans="1:6" x14ac:dyDescent="0.25">
      <c r="A127" s="15" t="s">
        <v>8</v>
      </c>
      <c r="B127" s="16">
        <v>38</v>
      </c>
      <c r="C127" s="16">
        <v>148</v>
      </c>
      <c r="D127" s="16">
        <v>184</v>
      </c>
      <c r="E127" s="16">
        <v>69</v>
      </c>
      <c r="F127" s="16">
        <f>SUM(B127:E127)</f>
        <v>439</v>
      </c>
    </row>
    <row r="128" spans="1:6" x14ac:dyDescent="0.25">
      <c r="A128" s="15" t="s">
        <v>9</v>
      </c>
      <c r="B128" s="16">
        <v>7</v>
      </c>
      <c r="C128" s="16">
        <v>15</v>
      </c>
      <c r="D128" s="16">
        <v>46</v>
      </c>
      <c r="E128" s="16">
        <v>56</v>
      </c>
      <c r="F128" s="16">
        <f>SUM(B128:E128)</f>
        <v>124</v>
      </c>
    </row>
    <row r="129" spans="1:6" x14ac:dyDescent="0.25">
      <c r="A129" s="15" t="s">
        <v>10</v>
      </c>
      <c r="B129" s="16">
        <v>3</v>
      </c>
      <c r="C129" s="16">
        <v>9</v>
      </c>
      <c r="D129" s="16">
        <v>16</v>
      </c>
      <c r="E129" s="16">
        <v>24</v>
      </c>
      <c r="F129" s="16">
        <f>SUM(B129:E129)</f>
        <v>52</v>
      </c>
    </row>
    <row r="130" spans="1:6" x14ac:dyDescent="0.25">
      <c r="A130" s="21" t="s">
        <v>11</v>
      </c>
      <c r="B130" s="49">
        <f>SUM(B125:B129)</f>
        <v>299</v>
      </c>
      <c r="C130" s="49">
        <f>SUM(C125:C129)</f>
        <v>425</v>
      </c>
      <c r="D130" s="49">
        <f>SUM(D125:D129)</f>
        <v>421</v>
      </c>
      <c r="E130" s="49">
        <f>SUM(E125:E129)</f>
        <v>174</v>
      </c>
      <c r="F130" s="17">
        <f>SUM(F125:F129)</f>
        <v>1319</v>
      </c>
    </row>
    <row r="131" spans="1:6" x14ac:dyDescent="0.25">
      <c r="A131" s="22"/>
      <c r="B131" s="37" t="s">
        <v>35</v>
      </c>
      <c r="C131" s="36" t="s">
        <v>36</v>
      </c>
      <c r="D131" s="37" t="s">
        <v>37</v>
      </c>
      <c r="E131" s="37" t="s">
        <v>38</v>
      </c>
      <c r="F131" s="14"/>
    </row>
    <row r="132" spans="1:6" x14ac:dyDescent="0.25">
      <c r="A132" s="15" t="s">
        <v>6</v>
      </c>
      <c r="B132" s="19">
        <f>B125/B130</f>
        <v>0.54515050167224077</v>
      </c>
      <c r="C132" s="19">
        <f>C125/C130</f>
        <v>0.21647058823529411</v>
      </c>
      <c r="D132" s="19">
        <f>D125/D130</f>
        <v>0.10688836104513064</v>
      </c>
      <c r="E132" s="19">
        <f>E125/E130</f>
        <v>2.2988505747126436E-2</v>
      </c>
      <c r="F132" s="14"/>
    </row>
    <row r="133" spans="1:6" x14ac:dyDescent="0.25">
      <c r="A133" s="15" t="s">
        <v>7</v>
      </c>
      <c r="B133" s="19">
        <f>B126/B130</f>
        <v>0.29431438127090304</v>
      </c>
      <c r="C133" s="19">
        <f>C126/C130</f>
        <v>0.37882352941176473</v>
      </c>
      <c r="D133" s="19">
        <f>D126/D130</f>
        <v>0.30878859857482183</v>
      </c>
      <c r="E133" s="19">
        <f>E126/E130</f>
        <v>0.1206896551724138</v>
      </c>
      <c r="F133" s="14"/>
    </row>
    <row r="134" spans="1:6" x14ac:dyDescent="0.25">
      <c r="A134" s="15" t="s">
        <v>8</v>
      </c>
      <c r="B134" s="19">
        <f>B127/B130</f>
        <v>0.12709030100334448</v>
      </c>
      <c r="C134" s="19">
        <f>C127/C130</f>
        <v>0.34823529411764703</v>
      </c>
      <c r="D134" s="19">
        <f>D127/D130</f>
        <v>0.43705463182897863</v>
      </c>
      <c r="E134" s="19">
        <f>E127/E130</f>
        <v>0.39655172413793105</v>
      </c>
      <c r="F134" s="14"/>
    </row>
    <row r="135" spans="1:6" x14ac:dyDescent="0.25">
      <c r="A135" s="15" t="s">
        <v>9</v>
      </c>
      <c r="B135" s="19">
        <f>B128/B130</f>
        <v>2.3411371237458192E-2</v>
      </c>
      <c r="C135" s="19">
        <f>C128/C130</f>
        <v>3.5294117647058823E-2</v>
      </c>
      <c r="D135" s="19">
        <f>D128/D130</f>
        <v>0.10926365795724466</v>
      </c>
      <c r="E135" s="19">
        <f>E128/E130</f>
        <v>0.32183908045977011</v>
      </c>
      <c r="F135" s="14"/>
    </row>
    <row r="136" spans="1:6" x14ac:dyDescent="0.25">
      <c r="A136" s="15" t="s">
        <v>10</v>
      </c>
      <c r="B136" s="19">
        <f>B129/B130</f>
        <v>1.0033444816053512E-2</v>
      </c>
      <c r="C136" s="19">
        <f>C129/C130</f>
        <v>2.1176470588235293E-2</v>
      </c>
      <c r="D136" s="19">
        <f>D129/D130</f>
        <v>3.800475059382423E-2</v>
      </c>
      <c r="E136" s="19">
        <f>E129/E130</f>
        <v>0.13793103448275862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40</v>
      </c>
      <c r="B139" s="36" t="s">
        <v>41</v>
      </c>
      <c r="C139" s="36" t="s">
        <v>42</v>
      </c>
      <c r="D139" s="36" t="s">
        <v>43</v>
      </c>
      <c r="E139" s="39" t="s">
        <v>44</v>
      </c>
      <c r="F139" s="35" t="s">
        <v>22</v>
      </c>
    </row>
    <row r="140" spans="1:6" x14ac:dyDescent="0.25">
      <c r="A140" s="15" t="s">
        <v>6</v>
      </c>
      <c r="B140" s="16">
        <v>43</v>
      </c>
      <c r="C140" s="16">
        <v>21</v>
      </c>
      <c r="D140" s="16">
        <v>10</v>
      </c>
      <c r="E140" s="23">
        <v>40</v>
      </c>
      <c r="F140" s="16">
        <f>SUM(B140:E140)</f>
        <v>114</v>
      </c>
    </row>
    <row r="141" spans="1:6" x14ac:dyDescent="0.25">
      <c r="A141" s="15" t="s">
        <v>7</v>
      </c>
      <c r="B141" s="16">
        <v>57</v>
      </c>
      <c r="C141" s="16">
        <v>32</v>
      </c>
      <c r="D141" s="16">
        <v>32</v>
      </c>
      <c r="E141" s="23">
        <v>157</v>
      </c>
      <c r="F141" s="16">
        <f>SUM(B141:E141)</f>
        <v>278</v>
      </c>
    </row>
    <row r="142" spans="1:6" x14ac:dyDescent="0.25">
      <c r="A142" s="15" t="s">
        <v>8</v>
      </c>
      <c r="B142" s="16">
        <v>104</v>
      </c>
      <c r="C142" s="16">
        <v>102</v>
      </c>
      <c r="D142" s="16">
        <v>110</v>
      </c>
      <c r="E142" s="23">
        <v>318</v>
      </c>
      <c r="F142" s="16">
        <f>SUM(B142:E142)</f>
        <v>634</v>
      </c>
    </row>
    <row r="143" spans="1:6" x14ac:dyDescent="0.25">
      <c r="A143" s="15" t="s">
        <v>9</v>
      </c>
      <c r="B143" s="16">
        <v>61</v>
      </c>
      <c r="C143" s="16">
        <v>66</v>
      </c>
      <c r="D143" s="16">
        <v>33</v>
      </c>
      <c r="E143" s="23">
        <v>84</v>
      </c>
      <c r="F143" s="16">
        <f>SUM(B143:E143)</f>
        <v>244</v>
      </c>
    </row>
    <row r="144" spans="1:6" x14ac:dyDescent="0.25">
      <c r="A144" s="15" t="s">
        <v>10</v>
      </c>
      <c r="B144" s="16">
        <v>32</v>
      </c>
      <c r="C144" s="16">
        <v>19</v>
      </c>
      <c r="D144" s="16">
        <v>0</v>
      </c>
      <c r="E144" s="23">
        <v>13</v>
      </c>
      <c r="F144" s="16">
        <f>SUM(B144:E144)</f>
        <v>64</v>
      </c>
    </row>
    <row r="145" spans="1:6" x14ac:dyDescent="0.25">
      <c r="A145" s="21" t="s">
        <v>11</v>
      </c>
      <c r="B145" s="49">
        <f>SUM(B140:B144)</f>
        <v>297</v>
      </c>
      <c r="C145" s="49">
        <f>SUM(C140:C144)</f>
        <v>240</v>
      </c>
      <c r="D145" s="49">
        <f>SUM(D140:D144)</f>
        <v>185</v>
      </c>
      <c r="E145" s="49">
        <f>SUM(E140:E144)</f>
        <v>612</v>
      </c>
      <c r="F145" s="17">
        <f>SUM(F140:F144)</f>
        <v>1334</v>
      </c>
    </row>
    <row r="146" spans="1:6" x14ac:dyDescent="0.25">
      <c r="A146" s="22"/>
      <c r="B146" s="36" t="s">
        <v>41</v>
      </c>
      <c r="C146" s="36" t="s">
        <v>42</v>
      </c>
      <c r="D146" s="36" t="s">
        <v>43</v>
      </c>
      <c r="E146" s="36" t="s">
        <v>44</v>
      </c>
      <c r="F146" s="14"/>
    </row>
    <row r="147" spans="1:6" x14ac:dyDescent="0.25">
      <c r="A147" s="15" t="s">
        <v>6</v>
      </c>
      <c r="B147" s="19">
        <f>B140/B145</f>
        <v>0.14478114478114479</v>
      </c>
      <c r="C147" s="19">
        <f>C140/C145</f>
        <v>8.7499999999999994E-2</v>
      </c>
      <c r="D147" s="19">
        <f>D140/D145</f>
        <v>5.4054054054054057E-2</v>
      </c>
      <c r="E147" s="19">
        <f>E140/E145</f>
        <v>6.535947712418301E-2</v>
      </c>
      <c r="F147" s="14"/>
    </row>
    <row r="148" spans="1:6" x14ac:dyDescent="0.25">
      <c r="A148" s="15" t="s">
        <v>7</v>
      </c>
      <c r="B148" s="19">
        <f>B141/B145</f>
        <v>0.19191919191919191</v>
      </c>
      <c r="C148" s="19">
        <f>C141/C145</f>
        <v>0.13333333333333333</v>
      </c>
      <c r="D148" s="19">
        <f>D141/D145</f>
        <v>0.17297297297297298</v>
      </c>
      <c r="E148" s="19">
        <f>E141/E145</f>
        <v>0.25653594771241828</v>
      </c>
      <c r="F148" s="14"/>
    </row>
    <row r="149" spans="1:6" x14ac:dyDescent="0.25">
      <c r="A149" s="15" t="s">
        <v>8</v>
      </c>
      <c r="B149" s="19">
        <f>B142/B145</f>
        <v>0.35016835016835018</v>
      </c>
      <c r="C149" s="19">
        <f>C142/C145</f>
        <v>0.42499999999999999</v>
      </c>
      <c r="D149" s="19">
        <f>D142/D145</f>
        <v>0.59459459459459463</v>
      </c>
      <c r="E149" s="19">
        <f>E142/E145</f>
        <v>0.51960784313725494</v>
      </c>
      <c r="F149" s="14"/>
    </row>
    <row r="150" spans="1:6" x14ac:dyDescent="0.25">
      <c r="A150" s="15" t="s">
        <v>9</v>
      </c>
      <c r="B150" s="19">
        <f>B143/B145</f>
        <v>0.2053872053872054</v>
      </c>
      <c r="C150" s="19">
        <f>C143/C145</f>
        <v>0.27500000000000002</v>
      </c>
      <c r="D150" s="19">
        <f>D143/D145</f>
        <v>0.17837837837837839</v>
      </c>
      <c r="E150" s="19">
        <f>E143/E145</f>
        <v>0.13725490196078433</v>
      </c>
      <c r="F150" s="14"/>
    </row>
    <row r="151" spans="1:6" x14ac:dyDescent="0.25">
      <c r="A151" s="15" t="s">
        <v>10</v>
      </c>
      <c r="B151" s="19">
        <f>B144/B145</f>
        <v>0.10774410774410774</v>
      </c>
      <c r="C151" s="19">
        <f>C144/C145</f>
        <v>7.9166666666666663E-2</v>
      </c>
      <c r="D151" s="19">
        <f>D144/D145</f>
        <v>0</v>
      </c>
      <c r="E151" s="19">
        <f>E144/E145</f>
        <v>2.1241830065359478E-2</v>
      </c>
      <c r="F151" s="14"/>
    </row>
    <row r="152" spans="1:6" ht="30" x14ac:dyDescent="0.25">
      <c r="A152" s="48" t="s">
        <v>45</v>
      </c>
      <c r="B152" s="36" t="s">
        <v>41</v>
      </c>
      <c r="C152" s="36" t="s">
        <v>42</v>
      </c>
      <c r="D152" s="36" t="s">
        <v>43</v>
      </c>
      <c r="E152" s="39" t="s">
        <v>44</v>
      </c>
      <c r="F152" s="35" t="s">
        <v>22</v>
      </c>
    </row>
    <row r="153" spans="1:6" x14ac:dyDescent="0.25">
      <c r="A153" s="15" t="s">
        <v>6</v>
      </c>
      <c r="B153" s="16">
        <v>119</v>
      </c>
      <c r="C153" s="16">
        <v>48</v>
      </c>
      <c r="D153" s="16">
        <v>35</v>
      </c>
      <c r="E153" s="23">
        <v>108</v>
      </c>
      <c r="F153" s="16">
        <f>SUM(B153:E153)</f>
        <v>310</v>
      </c>
    </row>
    <row r="154" spans="1:6" x14ac:dyDescent="0.25">
      <c r="A154" s="15" t="s">
        <v>7</v>
      </c>
      <c r="B154" s="16">
        <v>60</v>
      </c>
      <c r="C154" s="16">
        <v>61</v>
      </c>
      <c r="D154" s="16">
        <v>62</v>
      </c>
      <c r="E154" s="23">
        <v>221</v>
      </c>
      <c r="F154" s="16">
        <f>SUM(B154:E154)</f>
        <v>404</v>
      </c>
    </row>
    <row r="155" spans="1:6" x14ac:dyDescent="0.25">
      <c r="A155" s="15" t="s">
        <v>8</v>
      </c>
      <c r="B155" s="16">
        <v>74</v>
      </c>
      <c r="C155" s="16">
        <v>79</v>
      </c>
      <c r="D155" s="16">
        <v>69</v>
      </c>
      <c r="E155" s="23">
        <v>222</v>
      </c>
      <c r="F155" s="16">
        <f>SUM(B155:E155)</f>
        <v>444</v>
      </c>
    </row>
    <row r="156" spans="1:6" x14ac:dyDescent="0.25">
      <c r="A156" s="15" t="s">
        <v>9</v>
      </c>
      <c r="B156" s="16">
        <v>33</v>
      </c>
      <c r="C156" s="16">
        <v>38</v>
      </c>
      <c r="D156" s="16">
        <v>14</v>
      </c>
      <c r="E156" s="23">
        <v>41</v>
      </c>
      <c r="F156" s="16">
        <f>SUM(B156:E156)</f>
        <v>126</v>
      </c>
    </row>
    <row r="157" spans="1:6" x14ac:dyDescent="0.25">
      <c r="A157" s="15" t="s">
        <v>10</v>
      </c>
      <c r="B157" s="16">
        <v>15</v>
      </c>
      <c r="C157" s="16">
        <v>18</v>
      </c>
      <c r="D157" s="16">
        <v>4</v>
      </c>
      <c r="E157" s="23">
        <v>15</v>
      </c>
      <c r="F157" s="16">
        <f>SUM(B157:E157)</f>
        <v>52</v>
      </c>
    </row>
    <row r="158" spans="1:6" x14ac:dyDescent="0.25">
      <c r="A158" s="21" t="s">
        <v>11</v>
      </c>
      <c r="B158" s="49">
        <f>SUM(B153:B157)</f>
        <v>301</v>
      </c>
      <c r="C158" s="49">
        <f>SUM(C153:C157)</f>
        <v>244</v>
      </c>
      <c r="D158" s="49">
        <f>SUM(D153:D157)</f>
        <v>184</v>
      </c>
      <c r="E158" s="49">
        <f>SUM(E153:E157)</f>
        <v>607</v>
      </c>
      <c r="F158" s="17">
        <f>SUM(F153:F157)</f>
        <v>1336</v>
      </c>
    </row>
    <row r="159" spans="1:6" x14ac:dyDescent="0.25">
      <c r="A159" s="22"/>
      <c r="B159" s="36" t="s">
        <v>41</v>
      </c>
      <c r="C159" s="36" t="s">
        <v>42</v>
      </c>
      <c r="D159" s="36" t="s">
        <v>43</v>
      </c>
      <c r="E159" s="36" t="s">
        <v>44</v>
      </c>
      <c r="F159" s="14"/>
    </row>
    <row r="160" spans="1:6" x14ac:dyDescent="0.25">
      <c r="A160" s="15" t="s">
        <v>6</v>
      </c>
      <c r="B160" s="19">
        <f>B153/B158</f>
        <v>0.39534883720930231</v>
      </c>
      <c r="C160" s="19">
        <f>C153/C158</f>
        <v>0.19672131147540983</v>
      </c>
      <c r="D160" s="19">
        <f>D153/D158</f>
        <v>0.19021739130434784</v>
      </c>
      <c r="E160" s="19">
        <f>E153/E158</f>
        <v>0.17792421746293247</v>
      </c>
      <c r="F160" s="14"/>
    </row>
    <row r="161" spans="1:6" x14ac:dyDescent="0.25">
      <c r="A161" s="15" t="s">
        <v>7</v>
      </c>
      <c r="B161" s="19">
        <f>B154/B158</f>
        <v>0.19933554817275748</v>
      </c>
      <c r="C161" s="19">
        <f>C154/C158</f>
        <v>0.25</v>
      </c>
      <c r="D161" s="19">
        <f>D154/D158</f>
        <v>0.33695652173913043</v>
      </c>
      <c r="E161" s="19">
        <f>E154/E158</f>
        <v>0.36408566721581548</v>
      </c>
      <c r="F161" s="14"/>
    </row>
    <row r="162" spans="1:6" x14ac:dyDescent="0.25">
      <c r="A162" s="15" t="s">
        <v>8</v>
      </c>
      <c r="B162" s="19">
        <f>B155/B158</f>
        <v>0.24584717607973422</v>
      </c>
      <c r="C162" s="19">
        <f>C155/C158</f>
        <v>0.32377049180327871</v>
      </c>
      <c r="D162" s="19">
        <f>D155/D158</f>
        <v>0.375</v>
      </c>
      <c r="E162" s="19">
        <f>E155/E158</f>
        <v>0.36573311367380562</v>
      </c>
      <c r="F162" s="14"/>
    </row>
    <row r="163" spans="1:6" x14ac:dyDescent="0.25">
      <c r="A163" s="15" t="s">
        <v>9</v>
      </c>
      <c r="B163" s="19">
        <f>B156/B158</f>
        <v>0.10963455149501661</v>
      </c>
      <c r="C163" s="19">
        <f>C156/C158</f>
        <v>0.15573770491803279</v>
      </c>
      <c r="D163" s="19">
        <f>D156/D158</f>
        <v>7.6086956521739135E-2</v>
      </c>
      <c r="E163" s="19">
        <f>E156/E158</f>
        <v>6.7545304777594725E-2</v>
      </c>
      <c r="F163" s="14"/>
    </row>
    <row r="164" spans="1:6" x14ac:dyDescent="0.25">
      <c r="A164" s="15" t="s">
        <v>10</v>
      </c>
      <c r="B164" s="19">
        <f>B157/B158</f>
        <v>4.9833887043189369E-2</v>
      </c>
      <c r="C164" s="19">
        <f>C157/C158</f>
        <v>7.3770491803278687E-2</v>
      </c>
      <c r="D164" s="19">
        <f>D157/D158</f>
        <v>2.1739130434782608E-2</v>
      </c>
      <c r="E164" s="19">
        <f>E157/E158</f>
        <v>2.4711696869851731E-2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46</v>
      </c>
      <c r="B167" s="39" t="s">
        <v>35</v>
      </c>
      <c r="C167" s="35" t="s">
        <v>36</v>
      </c>
      <c r="D167" s="36" t="s">
        <v>37</v>
      </c>
      <c r="E167" s="39" t="s">
        <v>38</v>
      </c>
      <c r="F167" s="35" t="s">
        <v>22</v>
      </c>
    </row>
    <row r="168" spans="1:6" x14ac:dyDescent="0.25">
      <c r="A168" s="15" t="s">
        <v>6</v>
      </c>
      <c r="B168" s="16">
        <v>60</v>
      </c>
      <c r="C168" s="16">
        <v>14</v>
      </c>
      <c r="D168" s="16">
        <v>20</v>
      </c>
      <c r="E168" s="23">
        <v>20</v>
      </c>
      <c r="F168" s="16">
        <f>SUM(B168:E168)</f>
        <v>114</v>
      </c>
    </row>
    <row r="169" spans="1:6" x14ac:dyDescent="0.25">
      <c r="A169" s="15" t="s">
        <v>7</v>
      </c>
      <c r="B169" s="16">
        <v>79</v>
      </c>
      <c r="C169" s="16">
        <v>33</v>
      </c>
      <c r="D169" s="16">
        <v>69</v>
      </c>
      <c r="E169" s="23">
        <v>97</v>
      </c>
      <c r="F169" s="16">
        <f>SUM(B169:E169)</f>
        <v>278</v>
      </c>
    </row>
    <row r="170" spans="1:6" x14ac:dyDescent="0.25">
      <c r="A170" s="15" t="s">
        <v>8</v>
      </c>
      <c r="B170" s="16">
        <v>134</v>
      </c>
      <c r="C170" s="16">
        <v>92</v>
      </c>
      <c r="D170" s="16">
        <v>184</v>
      </c>
      <c r="E170" s="23">
        <v>224</v>
      </c>
      <c r="F170" s="16">
        <f>SUM(B170:E170)</f>
        <v>634</v>
      </c>
    </row>
    <row r="171" spans="1:6" x14ac:dyDescent="0.25">
      <c r="A171" s="15" t="s">
        <v>9</v>
      </c>
      <c r="B171" s="16">
        <v>40</v>
      </c>
      <c r="C171" s="16">
        <v>44</v>
      </c>
      <c r="D171" s="16">
        <v>89</v>
      </c>
      <c r="E171" s="23">
        <v>71</v>
      </c>
      <c r="F171" s="16">
        <f>SUM(B171:E171)</f>
        <v>244</v>
      </c>
    </row>
    <row r="172" spans="1:6" x14ac:dyDescent="0.25">
      <c r="A172" s="15" t="s">
        <v>10</v>
      </c>
      <c r="B172" s="16">
        <v>11</v>
      </c>
      <c r="C172" s="16">
        <v>15</v>
      </c>
      <c r="D172" s="16">
        <v>20</v>
      </c>
      <c r="E172" s="23">
        <v>18</v>
      </c>
      <c r="F172" s="16">
        <f>SUM(B172:E172)</f>
        <v>64</v>
      </c>
    </row>
    <row r="173" spans="1:6" x14ac:dyDescent="0.25">
      <c r="A173" s="21" t="s">
        <v>11</v>
      </c>
      <c r="B173" s="49">
        <f>SUM(B168:B172)</f>
        <v>324</v>
      </c>
      <c r="C173" s="49">
        <f>SUM(C168:C172)</f>
        <v>198</v>
      </c>
      <c r="D173" s="49">
        <f>SUM(D168:D172)</f>
        <v>382</v>
      </c>
      <c r="E173" s="49">
        <f>SUM(E168:E172)</f>
        <v>430</v>
      </c>
      <c r="F173" s="17">
        <f>SUM(F168:F172)</f>
        <v>1334</v>
      </c>
    </row>
    <row r="174" spans="1:6" x14ac:dyDescent="0.25">
      <c r="A174" s="22"/>
      <c r="B174" s="39" t="s">
        <v>35</v>
      </c>
      <c r="C174" s="35" t="s">
        <v>36</v>
      </c>
      <c r="D174" s="36" t="s">
        <v>37</v>
      </c>
      <c r="E174" s="39" t="s">
        <v>38</v>
      </c>
      <c r="F174" s="14"/>
    </row>
    <row r="175" spans="1:6" x14ac:dyDescent="0.25">
      <c r="A175" s="15" t="s">
        <v>6</v>
      </c>
      <c r="B175" s="19">
        <f>B168/B173</f>
        <v>0.18518518518518517</v>
      </c>
      <c r="C175" s="19">
        <f>C168/C173</f>
        <v>7.0707070707070704E-2</v>
      </c>
      <c r="D175" s="19">
        <f>D168/D173</f>
        <v>5.2356020942408377E-2</v>
      </c>
      <c r="E175" s="19">
        <f>E168/E173</f>
        <v>4.6511627906976744E-2</v>
      </c>
      <c r="F175" s="14"/>
    </row>
    <row r="176" spans="1:6" x14ac:dyDescent="0.25">
      <c r="A176" s="15" t="s">
        <v>7</v>
      </c>
      <c r="B176" s="19">
        <f>B169/B173</f>
        <v>0.24382716049382716</v>
      </c>
      <c r="C176" s="19">
        <f>C169/C173</f>
        <v>0.16666666666666666</v>
      </c>
      <c r="D176" s="19">
        <f>D169/D173</f>
        <v>0.1806282722513089</v>
      </c>
      <c r="E176" s="19">
        <f>E169/E173</f>
        <v>0.2255813953488372</v>
      </c>
      <c r="F176" s="14"/>
    </row>
    <row r="177" spans="1:6" x14ac:dyDescent="0.25">
      <c r="A177" s="15" t="s">
        <v>8</v>
      </c>
      <c r="B177" s="19">
        <f>B170/B173</f>
        <v>0.41358024691358025</v>
      </c>
      <c r="C177" s="19">
        <f>C170/C173</f>
        <v>0.46464646464646464</v>
      </c>
      <c r="D177" s="19">
        <f>D170/D173</f>
        <v>0.48167539267015708</v>
      </c>
      <c r="E177" s="19">
        <f>E170/E173</f>
        <v>0.52093023255813953</v>
      </c>
      <c r="F177" s="14"/>
    </row>
    <row r="178" spans="1:6" x14ac:dyDescent="0.25">
      <c r="A178" s="15" t="s">
        <v>9</v>
      </c>
      <c r="B178" s="19">
        <f>B171/B173</f>
        <v>0.12345679012345678</v>
      </c>
      <c r="C178" s="19">
        <f>C171/C173</f>
        <v>0.22222222222222221</v>
      </c>
      <c r="D178" s="19">
        <f>D171/D173</f>
        <v>0.23298429319371727</v>
      </c>
      <c r="E178" s="19">
        <f>E171/E173</f>
        <v>0.16511627906976745</v>
      </c>
      <c r="F178" s="14"/>
    </row>
    <row r="179" spans="1:6" x14ac:dyDescent="0.25">
      <c r="A179" s="15" t="s">
        <v>10</v>
      </c>
      <c r="B179" s="19">
        <f>B172/B173</f>
        <v>3.3950617283950615E-2</v>
      </c>
      <c r="C179" s="19">
        <f>C172/C173</f>
        <v>7.575757575757576E-2</v>
      </c>
      <c r="D179" s="19">
        <f>D172/D173</f>
        <v>5.2356020942408377E-2</v>
      </c>
      <c r="E179" s="19">
        <f>E172/E173</f>
        <v>4.1860465116279069E-2</v>
      </c>
      <c r="F179" s="14"/>
    </row>
    <row r="180" spans="1:6" ht="30" x14ac:dyDescent="0.25">
      <c r="A180" s="30" t="s">
        <v>47</v>
      </c>
      <c r="B180" s="39" t="s">
        <v>35</v>
      </c>
      <c r="C180" s="35" t="s">
        <v>36</v>
      </c>
      <c r="D180" s="36" t="s">
        <v>37</v>
      </c>
      <c r="E180" s="39" t="s">
        <v>38</v>
      </c>
      <c r="F180" s="35" t="s">
        <v>22</v>
      </c>
    </row>
    <row r="181" spans="1:6" x14ac:dyDescent="0.25">
      <c r="A181" s="15" t="s">
        <v>6</v>
      </c>
      <c r="B181" s="16">
        <v>175</v>
      </c>
      <c r="C181" s="16">
        <v>43</v>
      </c>
      <c r="D181" s="16">
        <v>51</v>
      </c>
      <c r="E181" s="23">
        <v>41</v>
      </c>
      <c r="F181" s="16">
        <f>SUM(B181:E181)</f>
        <v>310</v>
      </c>
    </row>
    <row r="182" spans="1:6" x14ac:dyDescent="0.25">
      <c r="A182" s="15" t="s">
        <v>7</v>
      </c>
      <c r="B182" s="16">
        <v>101</v>
      </c>
      <c r="C182" s="16">
        <v>69</v>
      </c>
      <c r="D182" s="16">
        <v>114</v>
      </c>
      <c r="E182" s="23">
        <v>120</v>
      </c>
      <c r="F182" s="16">
        <f>SUM(B182:E182)</f>
        <v>404</v>
      </c>
    </row>
    <row r="183" spans="1:6" x14ac:dyDescent="0.25">
      <c r="A183" s="15" t="s">
        <v>8</v>
      </c>
      <c r="B183" s="16">
        <v>53</v>
      </c>
      <c r="C183" s="16">
        <v>75</v>
      </c>
      <c r="D183" s="16">
        <v>147</v>
      </c>
      <c r="E183" s="23">
        <v>169</v>
      </c>
      <c r="F183" s="16">
        <f>SUM(B183:E183)</f>
        <v>444</v>
      </c>
    </row>
    <row r="184" spans="1:6" x14ac:dyDescent="0.25">
      <c r="A184" s="15" t="s">
        <v>9</v>
      </c>
      <c r="B184" s="16">
        <v>11</v>
      </c>
      <c r="C184" s="16">
        <v>21</v>
      </c>
      <c r="D184" s="16">
        <v>55</v>
      </c>
      <c r="E184" s="23">
        <v>39</v>
      </c>
      <c r="F184" s="16">
        <f>SUM(B184:E184)</f>
        <v>126</v>
      </c>
    </row>
    <row r="185" spans="1:6" x14ac:dyDescent="0.25">
      <c r="A185" s="15" t="s">
        <v>10</v>
      </c>
      <c r="B185" s="16">
        <v>8</v>
      </c>
      <c r="C185" s="16">
        <v>10</v>
      </c>
      <c r="D185" s="16">
        <v>11</v>
      </c>
      <c r="E185" s="23">
        <v>23</v>
      </c>
      <c r="F185" s="16">
        <f>SUM(B185:E185)</f>
        <v>52</v>
      </c>
    </row>
    <row r="186" spans="1:6" x14ac:dyDescent="0.25">
      <c r="A186" s="21" t="s">
        <v>11</v>
      </c>
      <c r="B186" s="49">
        <f>SUM(B181:B185)</f>
        <v>348</v>
      </c>
      <c r="C186" s="49">
        <f>SUM(C181:C185)</f>
        <v>218</v>
      </c>
      <c r="D186" s="49">
        <f>SUM(D181:D185)</f>
        <v>378</v>
      </c>
      <c r="E186" s="49">
        <f>SUM(E181:E185)</f>
        <v>392</v>
      </c>
      <c r="F186" s="17">
        <f>SUM(F181:F185)</f>
        <v>1336</v>
      </c>
    </row>
    <row r="187" spans="1:6" x14ac:dyDescent="0.25">
      <c r="A187" s="22"/>
      <c r="B187" s="39" t="s">
        <v>35</v>
      </c>
      <c r="C187" s="35" t="s">
        <v>36</v>
      </c>
      <c r="D187" s="36" t="s">
        <v>37</v>
      </c>
      <c r="E187" s="39" t="s">
        <v>38</v>
      </c>
      <c r="F187" s="14"/>
    </row>
    <row r="188" spans="1:6" x14ac:dyDescent="0.25">
      <c r="A188" s="15" t="s">
        <v>6</v>
      </c>
      <c r="B188" s="19">
        <f>B181/B186</f>
        <v>0.50287356321839083</v>
      </c>
      <c r="C188" s="19">
        <f>C181/C186</f>
        <v>0.19724770642201836</v>
      </c>
      <c r="D188" s="19">
        <f>D181/D186</f>
        <v>0.13492063492063491</v>
      </c>
      <c r="E188" s="19">
        <f>E181/E186</f>
        <v>0.10459183673469388</v>
      </c>
      <c r="F188" s="14"/>
    </row>
    <row r="189" spans="1:6" x14ac:dyDescent="0.25">
      <c r="A189" s="15" t="s">
        <v>7</v>
      </c>
      <c r="B189" s="19">
        <f>B182/B186</f>
        <v>0.29022988505747127</v>
      </c>
      <c r="C189" s="19">
        <f>C182/C186</f>
        <v>0.3165137614678899</v>
      </c>
      <c r="D189" s="19">
        <f>D182/D186</f>
        <v>0.30158730158730157</v>
      </c>
      <c r="E189" s="19">
        <f>E182/E186</f>
        <v>0.30612244897959184</v>
      </c>
      <c r="F189" s="14"/>
    </row>
    <row r="190" spans="1:6" x14ac:dyDescent="0.25">
      <c r="A190" s="15" t="s">
        <v>8</v>
      </c>
      <c r="B190" s="19">
        <f>B183/B186</f>
        <v>0.15229885057471265</v>
      </c>
      <c r="C190" s="19">
        <f>C183/C186</f>
        <v>0.34403669724770641</v>
      </c>
      <c r="D190" s="19">
        <f>D183/D186</f>
        <v>0.3888888888888889</v>
      </c>
      <c r="E190" s="19">
        <f>E183/E186</f>
        <v>0.43112244897959184</v>
      </c>
      <c r="F190" s="14"/>
    </row>
    <row r="191" spans="1:6" x14ac:dyDescent="0.25">
      <c r="A191" s="15" t="s">
        <v>9</v>
      </c>
      <c r="B191" s="19">
        <f>B184/B186</f>
        <v>3.1609195402298854E-2</v>
      </c>
      <c r="C191" s="19">
        <f>C184/C186</f>
        <v>9.6330275229357804E-2</v>
      </c>
      <c r="D191" s="19">
        <f>D184/D186</f>
        <v>0.14550264550264549</v>
      </c>
      <c r="E191" s="19">
        <f>E184/E186</f>
        <v>9.9489795918367346E-2</v>
      </c>
      <c r="F191" s="14"/>
    </row>
    <row r="192" spans="1:6" x14ac:dyDescent="0.25">
      <c r="A192" s="15" t="s">
        <v>10</v>
      </c>
      <c r="B192" s="19">
        <f>B185/B186</f>
        <v>2.2988505747126436E-2</v>
      </c>
      <c r="C192" s="19">
        <f>C185/C186</f>
        <v>4.5871559633027525E-2</v>
      </c>
      <c r="D192" s="19">
        <f>D185/D186</f>
        <v>2.9100529100529099E-2</v>
      </c>
      <c r="E192" s="19">
        <f>E185/E186</f>
        <v>5.8673469387755105E-2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D2272-C2D6-4629-8454-4E2C6E049ECE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7109375" customWidth="1"/>
    <col min="5" max="5" width="62.7109375" customWidth="1"/>
    <col min="6" max="6" width="12.7109375" style="9" bestFit="1" customWidth="1"/>
    <col min="7" max="7" width="13.28515625" bestFit="1" customWidth="1"/>
  </cols>
  <sheetData>
    <row r="1" spans="1:7" ht="68.25" customHeight="1" x14ac:dyDescent="0.25"/>
    <row r="2" spans="1:7" ht="26.25" x14ac:dyDescent="0.4">
      <c r="A2" s="24" t="s">
        <v>0</v>
      </c>
    </row>
    <row r="5" spans="1:7" s="29" customFormat="1" ht="23.25" x14ac:dyDescent="0.25">
      <c r="A5" s="25" t="s">
        <v>48</v>
      </c>
      <c r="B5" s="26"/>
      <c r="F5" s="26"/>
    </row>
    <row r="9" spans="1:7" s="53" customFormat="1" ht="15.75" x14ac:dyDescent="0.25">
      <c r="A9" s="46" t="s">
        <v>49</v>
      </c>
      <c r="B9" s="57"/>
      <c r="C9" s="54"/>
      <c r="E9" s="46" t="s">
        <v>50</v>
      </c>
      <c r="F9" s="57"/>
      <c r="G9" s="54"/>
    </row>
    <row r="10" spans="1:7" s="53" customFormat="1" ht="15.75" x14ac:dyDescent="0.25">
      <c r="A10" s="46" t="s">
        <v>51</v>
      </c>
      <c r="B10" s="58" t="s">
        <v>52</v>
      </c>
      <c r="C10" s="46" t="s">
        <v>53</v>
      </c>
      <c r="E10" s="46" t="s">
        <v>51</v>
      </c>
      <c r="F10" s="58" t="s">
        <v>52</v>
      </c>
      <c r="G10" s="46" t="s">
        <v>53</v>
      </c>
    </row>
    <row r="11" spans="1:7" s="53" customFormat="1" ht="15.75" x14ac:dyDescent="0.25">
      <c r="A11" s="55">
        <v>0</v>
      </c>
      <c r="B11" s="44">
        <v>65</v>
      </c>
      <c r="C11" s="56">
        <f>B11/B16</f>
        <v>0.4452054794520548</v>
      </c>
      <c r="E11" s="55">
        <v>0</v>
      </c>
      <c r="F11" s="44">
        <v>56</v>
      </c>
      <c r="G11" s="56">
        <f>F11/F16</f>
        <v>0.42105263157894735</v>
      </c>
    </row>
    <row r="12" spans="1:7" s="53" customFormat="1" ht="15.75" x14ac:dyDescent="0.25">
      <c r="A12" s="43" t="s">
        <v>54</v>
      </c>
      <c r="B12" s="44">
        <v>38</v>
      </c>
      <c r="C12" s="56">
        <f>B12/B16</f>
        <v>0.26027397260273971</v>
      </c>
      <c r="E12" s="43" t="s">
        <v>54</v>
      </c>
      <c r="F12" s="44">
        <v>38</v>
      </c>
      <c r="G12" s="56">
        <f>F12/F16</f>
        <v>0.2857142857142857</v>
      </c>
    </row>
    <row r="13" spans="1:7" s="53" customFormat="1" ht="15.75" x14ac:dyDescent="0.25">
      <c r="A13" s="43" t="s">
        <v>55</v>
      </c>
      <c r="B13" s="44">
        <v>21</v>
      </c>
      <c r="C13" s="56">
        <f>B13/B16</f>
        <v>0.14383561643835616</v>
      </c>
      <c r="E13" s="43" t="s">
        <v>55</v>
      </c>
      <c r="F13" s="44">
        <v>20</v>
      </c>
      <c r="G13" s="56">
        <f>F13/F16</f>
        <v>0.15037593984962405</v>
      </c>
    </row>
    <row r="14" spans="1:7" s="53" customFormat="1" ht="15.75" x14ac:dyDescent="0.25">
      <c r="A14" s="43" t="s">
        <v>56</v>
      </c>
      <c r="B14" s="44">
        <v>13</v>
      </c>
      <c r="C14" s="56">
        <f>B14/B16</f>
        <v>8.9041095890410954E-2</v>
      </c>
      <c r="E14" s="43" t="s">
        <v>56</v>
      </c>
      <c r="F14" s="44">
        <v>13</v>
      </c>
      <c r="G14" s="56">
        <f>F14/F16</f>
        <v>9.7744360902255634E-2</v>
      </c>
    </row>
    <row r="15" spans="1:7" s="53" customFormat="1" ht="15.75" x14ac:dyDescent="0.25">
      <c r="A15" s="43" t="s">
        <v>57</v>
      </c>
      <c r="B15" s="44">
        <v>9</v>
      </c>
      <c r="C15" s="56">
        <f>B15/B16</f>
        <v>6.1643835616438353E-2</v>
      </c>
      <c r="E15" s="43" t="s">
        <v>57</v>
      </c>
      <c r="F15" s="44">
        <v>6</v>
      </c>
      <c r="G15" s="56">
        <f>F15/F16</f>
        <v>4.5112781954887216E-2</v>
      </c>
    </row>
    <row r="16" spans="1:7" ht="15.75" x14ac:dyDescent="0.25">
      <c r="A16" s="46" t="s">
        <v>11</v>
      </c>
      <c r="B16" s="59">
        <f>SUM(B11:B15)</f>
        <v>146</v>
      </c>
      <c r="C16" s="6"/>
      <c r="E16" s="46" t="s">
        <v>11</v>
      </c>
      <c r="F16" s="59">
        <f>SUM(F11:F15)</f>
        <v>133</v>
      </c>
      <c r="G16" s="6"/>
    </row>
    <row r="19" spans="1:7" s="29" customFormat="1" ht="23.25" x14ac:dyDescent="0.25">
      <c r="A19" s="25" t="s">
        <v>58</v>
      </c>
      <c r="B19" s="26"/>
      <c r="F19" s="26"/>
    </row>
    <row r="20" spans="1:7" x14ac:dyDescent="0.25">
      <c r="A20" s="79" t="s">
        <v>59</v>
      </c>
    </row>
    <row r="22" spans="1:7" s="53" customFormat="1" ht="15.75" x14ac:dyDescent="0.25">
      <c r="A22" s="52" t="s">
        <v>49</v>
      </c>
      <c r="B22" s="60"/>
      <c r="E22" s="52" t="s">
        <v>50</v>
      </c>
      <c r="F22" s="60"/>
    </row>
    <row r="23" spans="1:7" s="53" customFormat="1" ht="15.75" x14ac:dyDescent="0.25">
      <c r="A23" s="46" t="s">
        <v>60</v>
      </c>
      <c r="B23" s="57"/>
      <c r="C23" s="54"/>
      <c r="E23" s="46" t="s">
        <v>60</v>
      </c>
      <c r="F23" s="57"/>
      <c r="G23" s="54"/>
    </row>
    <row r="24" spans="1:7" s="53" customFormat="1" ht="15.75" x14ac:dyDescent="0.25">
      <c r="A24" s="46" t="s">
        <v>51</v>
      </c>
      <c r="B24" s="58" t="s">
        <v>52</v>
      </c>
      <c r="C24" s="46" t="s">
        <v>53</v>
      </c>
      <c r="E24" s="46" t="s">
        <v>51</v>
      </c>
      <c r="F24" s="58" t="s">
        <v>52</v>
      </c>
      <c r="G24" s="46" t="s">
        <v>53</v>
      </c>
    </row>
    <row r="25" spans="1:7" s="53" customFormat="1" ht="15.75" x14ac:dyDescent="0.25">
      <c r="A25" s="55">
        <v>0</v>
      </c>
      <c r="B25" s="44">
        <v>3</v>
      </c>
      <c r="C25" s="56">
        <f>B25/B30</f>
        <v>0.14285714285714285</v>
      </c>
      <c r="E25" s="55">
        <v>0</v>
      </c>
      <c r="F25" s="44">
        <v>2</v>
      </c>
      <c r="G25" s="56">
        <f>F25/F30</f>
        <v>0.10526315789473684</v>
      </c>
    </row>
    <row r="26" spans="1:7" s="53" customFormat="1" ht="15.75" x14ac:dyDescent="0.25">
      <c r="A26" s="43" t="s">
        <v>61</v>
      </c>
      <c r="B26" s="44">
        <v>1</v>
      </c>
      <c r="C26" s="56">
        <f>B26/B30</f>
        <v>4.7619047619047616E-2</v>
      </c>
      <c r="E26" s="43" t="s">
        <v>61</v>
      </c>
      <c r="F26" s="44">
        <v>1</v>
      </c>
      <c r="G26" s="56">
        <f>F26/F30</f>
        <v>5.2631578947368418E-2</v>
      </c>
    </row>
    <row r="27" spans="1:7" s="53" customFormat="1" ht="15.75" x14ac:dyDescent="0.25">
      <c r="A27" s="43" t="s">
        <v>55</v>
      </c>
      <c r="B27" s="44">
        <v>5</v>
      </c>
      <c r="C27" s="56">
        <f>B27/B30</f>
        <v>0.23809523809523808</v>
      </c>
      <c r="E27" s="43" t="s">
        <v>55</v>
      </c>
      <c r="F27" s="44">
        <v>5</v>
      </c>
      <c r="G27" s="56">
        <f>F27/F30</f>
        <v>0.26315789473684209</v>
      </c>
    </row>
    <row r="28" spans="1:7" s="53" customFormat="1" ht="15.75" x14ac:dyDescent="0.25">
      <c r="A28" s="43" t="s">
        <v>56</v>
      </c>
      <c r="B28" s="44">
        <v>7</v>
      </c>
      <c r="C28" s="56">
        <f>B28/B30</f>
        <v>0.33333333333333331</v>
      </c>
      <c r="E28" s="43" t="s">
        <v>56</v>
      </c>
      <c r="F28" s="44">
        <v>7</v>
      </c>
      <c r="G28" s="56">
        <f>F28/F30</f>
        <v>0.36842105263157893</v>
      </c>
    </row>
    <row r="29" spans="1:7" s="53" customFormat="1" ht="15.75" x14ac:dyDescent="0.25">
      <c r="A29" s="43" t="s">
        <v>57</v>
      </c>
      <c r="B29" s="44">
        <v>5</v>
      </c>
      <c r="C29" s="56">
        <f>B29/B30</f>
        <v>0.23809523809523808</v>
      </c>
      <c r="E29" s="43" t="s">
        <v>57</v>
      </c>
      <c r="F29" s="44">
        <v>4</v>
      </c>
      <c r="G29" s="56">
        <f>F29/F30</f>
        <v>0.21052631578947367</v>
      </c>
    </row>
    <row r="30" spans="1:7" s="53" customFormat="1" ht="15.75" x14ac:dyDescent="0.25">
      <c r="A30" s="46" t="s">
        <v>11</v>
      </c>
      <c r="B30" s="57">
        <f>SUM(B25:B29)</f>
        <v>21</v>
      </c>
      <c r="C30" s="54"/>
      <c r="E30" s="46" t="s">
        <v>11</v>
      </c>
      <c r="F30" s="57">
        <f>SUM(F25:F29)</f>
        <v>19</v>
      </c>
      <c r="G30" s="54"/>
    </row>
    <row r="31" spans="1:7" s="53" customFormat="1" ht="15.75" x14ac:dyDescent="0.25">
      <c r="A31" s="52"/>
      <c r="B31" s="60"/>
      <c r="E31" s="52"/>
      <c r="F31" s="60"/>
    </row>
    <row r="32" spans="1:7" ht="15.75" x14ac:dyDescent="0.25">
      <c r="A32" s="52" t="s">
        <v>49</v>
      </c>
      <c r="B32" s="60"/>
      <c r="C32" s="53"/>
      <c r="E32" s="52" t="s">
        <v>50</v>
      </c>
    </row>
    <row r="33" spans="1:7" ht="15.75" x14ac:dyDescent="0.25">
      <c r="A33" s="46" t="s">
        <v>62</v>
      </c>
      <c r="B33" s="57"/>
      <c r="C33" s="54"/>
      <c r="E33" s="46" t="s">
        <v>62</v>
      </c>
      <c r="F33" s="57"/>
      <c r="G33" s="54"/>
    </row>
    <row r="34" spans="1:7" ht="15.75" x14ac:dyDescent="0.25">
      <c r="A34" s="46" t="s">
        <v>51</v>
      </c>
      <c r="B34" s="58" t="s">
        <v>52</v>
      </c>
      <c r="C34" s="46" t="s">
        <v>53</v>
      </c>
      <c r="E34" s="46" t="s">
        <v>51</v>
      </c>
      <c r="F34" s="58" t="s">
        <v>52</v>
      </c>
      <c r="G34" s="46" t="s">
        <v>53</v>
      </c>
    </row>
    <row r="35" spans="1:7" ht="15.75" x14ac:dyDescent="0.25">
      <c r="A35" s="55">
        <v>0</v>
      </c>
      <c r="B35" s="44">
        <v>21</v>
      </c>
      <c r="C35" s="56">
        <f>B35/B40</f>
        <v>0.36206896551724138</v>
      </c>
      <c r="E35" s="55">
        <v>0</v>
      </c>
      <c r="F35" s="44">
        <v>17</v>
      </c>
      <c r="G35" s="56">
        <f>F35/F40</f>
        <v>0.32692307692307693</v>
      </c>
    </row>
    <row r="36" spans="1:7" ht="15.75" x14ac:dyDescent="0.25">
      <c r="A36" s="43" t="s">
        <v>61</v>
      </c>
      <c r="B36" s="44">
        <v>19</v>
      </c>
      <c r="C36" s="56">
        <f>B36/B40</f>
        <v>0.32758620689655171</v>
      </c>
      <c r="E36" s="43" t="s">
        <v>61</v>
      </c>
      <c r="F36" s="44">
        <v>19</v>
      </c>
      <c r="G36" s="56">
        <f>F36/F40</f>
        <v>0.36538461538461536</v>
      </c>
    </row>
    <row r="37" spans="1:7" ht="15.75" x14ac:dyDescent="0.25">
      <c r="A37" s="43" t="s">
        <v>55</v>
      </c>
      <c r="B37" s="44">
        <v>10</v>
      </c>
      <c r="C37" s="56">
        <f>B37/B40</f>
        <v>0.17241379310344829</v>
      </c>
      <c r="E37" s="43" t="s">
        <v>55</v>
      </c>
      <c r="F37" s="44">
        <v>9</v>
      </c>
      <c r="G37" s="56">
        <f>F37/F40</f>
        <v>0.17307692307692307</v>
      </c>
    </row>
    <row r="38" spans="1:7" ht="15.75" x14ac:dyDescent="0.25">
      <c r="A38" s="43" t="s">
        <v>56</v>
      </c>
      <c r="B38" s="44">
        <v>6</v>
      </c>
      <c r="C38" s="56">
        <f>B38/B40</f>
        <v>0.10344827586206896</v>
      </c>
      <c r="E38" s="43" t="s">
        <v>56</v>
      </c>
      <c r="F38" s="44">
        <v>6</v>
      </c>
      <c r="G38" s="56">
        <f>F38/F40</f>
        <v>0.11538461538461539</v>
      </c>
    </row>
    <row r="39" spans="1:7" ht="15.75" x14ac:dyDescent="0.25">
      <c r="A39" s="43" t="s">
        <v>57</v>
      </c>
      <c r="B39" s="44">
        <v>2</v>
      </c>
      <c r="C39" s="56">
        <f>B39/B40</f>
        <v>3.4482758620689655E-2</v>
      </c>
      <c r="E39" s="43" t="s">
        <v>57</v>
      </c>
      <c r="F39" s="44">
        <v>1</v>
      </c>
      <c r="G39" s="56">
        <f>F39/F40</f>
        <v>1.9230769230769232E-2</v>
      </c>
    </row>
    <row r="40" spans="1:7" ht="15.75" x14ac:dyDescent="0.25">
      <c r="A40" s="46" t="s">
        <v>11</v>
      </c>
      <c r="B40" s="57">
        <f>SUM(B35:B39)</f>
        <v>58</v>
      </c>
      <c r="C40" s="54"/>
      <c r="E40" s="46" t="s">
        <v>11</v>
      </c>
      <c r="F40" s="57">
        <f>SUM(F35:F39)</f>
        <v>52</v>
      </c>
      <c r="G40" s="54"/>
    </row>
    <row r="42" spans="1:7" ht="15.75" x14ac:dyDescent="0.25">
      <c r="A42" s="52" t="s">
        <v>49</v>
      </c>
      <c r="B42" s="60"/>
      <c r="C42" s="53"/>
      <c r="E42" s="52" t="s">
        <v>50</v>
      </c>
      <c r="F42" s="60"/>
      <c r="G42" s="53"/>
    </row>
    <row r="43" spans="1:7" ht="15.75" x14ac:dyDescent="0.25">
      <c r="A43" s="46" t="s">
        <v>63</v>
      </c>
      <c r="B43" s="57"/>
      <c r="C43" s="54"/>
      <c r="E43" s="46" t="s">
        <v>63</v>
      </c>
      <c r="F43" s="57"/>
      <c r="G43" s="54"/>
    </row>
    <row r="44" spans="1:7" ht="15.75" x14ac:dyDescent="0.25">
      <c r="A44" s="46" t="s">
        <v>51</v>
      </c>
      <c r="B44" s="58" t="s">
        <v>52</v>
      </c>
      <c r="C44" s="46" t="s">
        <v>53</v>
      </c>
      <c r="E44" s="46" t="s">
        <v>51</v>
      </c>
      <c r="F44" s="58" t="s">
        <v>52</v>
      </c>
      <c r="G44" s="46" t="s">
        <v>53</v>
      </c>
    </row>
    <row r="45" spans="1:7" ht="15.75" x14ac:dyDescent="0.25">
      <c r="A45" s="55">
        <v>0</v>
      </c>
      <c r="B45" s="44">
        <v>26</v>
      </c>
      <c r="C45" s="56">
        <f>B45/B50</f>
        <v>0.53061224489795922</v>
      </c>
      <c r="E45" s="55">
        <v>0</v>
      </c>
      <c r="F45" s="44">
        <v>23</v>
      </c>
      <c r="G45" s="56">
        <f>F45/F50</f>
        <v>0.51111111111111107</v>
      </c>
    </row>
    <row r="46" spans="1:7" ht="15.75" x14ac:dyDescent="0.25">
      <c r="A46" s="43" t="s">
        <v>61</v>
      </c>
      <c r="B46" s="44">
        <v>16</v>
      </c>
      <c r="C46" s="56">
        <f>B46/B50</f>
        <v>0.32653061224489793</v>
      </c>
      <c r="E46" s="43" t="s">
        <v>61</v>
      </c>
      <c r="F46" s="44">
        <v>16</v>
      </c>
      <c r="G46" s="56">
        <f>F46/F50</f>
        <v>0.35555555555555557</v>
      </c>
    </row>
    <row r="47" spans="1:7" ht="15.75" x14ac:dyDescent="0.25">
      <c r="A47" s="43" t="s">
        <v>55</v>
      </c>
      <c r="B47" s="44">
        <v>5</v>
      </c>
      <c r="C47" s="56">
        <f>B47/B50</f>
        <v>0.10204081632653061</v>
      </c>
      <c r="E47" s="43" t="s">
        <v>55</v>
      </c>
      <c r="F47" s="44">
        <v>5</v>
      </c>
      <c r="G47" s="56">
        <f>F47/F50</f>
        <v>0.1111111111111111</v>
      </c>
    </row>
    <row r="48" spans="1:7" ht="15.75" x14ac:dyDescent="0.25">
      <c r="A48" s="43" t="s">
        <v>56</v>
      </c>
      <c r="B48" s="44">
        <v>0</v>
      </c>
      <c r="C48" s="56">
        <f>B48/B50</f>
        <v>0</v>
      </c>
      <c r="E48" s="43" t="s">
        <v>56</v>
      </c>
      <c r="F48" s="44">
        <v>0</v>
      </c>
      <c r="G48" s="56">
        <f>F48/F50</f>
        <v>0</v>
      </c>
    </row>
    <row r="49" spans="1:7" ht="15.75" x14ac:dyDescent="0.25">
      <c r="A49" s="43" t="s">
        <v>57</v>
      </c>
      <c r="B49" s="44">
        <v>2</v>
      </c>
      <c r="C49" s="56">
        <f>B49/B50</f>
        <v>4.0816326530612242E-2</v>
      </c>
      <c r="E49" s="43" t="s">
        <v>57</v>
      </c>
      <c r="F49" s="44">
        <v>1</v>
      </c>
      <c r="G49" s="56">
        <f>F49/F50</f>
        <v>2.2222222222222223E-2</v>
      </c>
    </row>
    <row r="50" spans="1:7" ht="15.75" x14ac:dyDescent="0.25">
      <c r="A50" s="46" t="s">
        <v>11</v>
      </c>
      <c r="B50" s="57">
        <f>SUM(B45:B49)</f>
        <v>49</v>
      </c>
      <c r="C50" s="54"/>
      <c r="E50" s="46" t="s">
        <v>11</v>
      </c>
      <c r="F50" s="57">
        <f>SUM(F45:F49)</f>
        <v>45</v>
      </c>
      <c r="G50" s="54"/>
    </row>
    <row r="52" spans="1:7" ht="15.75" x14ac:dyDescent="0.25">
      <c r="A52" s="52" t="s">
        <v>49</v>
      </c>
      <c r="B52" s="60"/>
      <c r="C52" s="53"/>
      <c r="E52" s="52" t="s">
        <v>50</v>
      </c>
      <c r="F52" s="60"/>
      <c r="G52" s="53"/>
    </row>
    <row r="53" spans="1:7" ht="15.75" x14ac:dyDescent="0.25">
      <c r="A53" s="46" t="s">
        <v>64</v>
      </c>
      <c r="B53" s="57"/>
      <c r="C53" s="54"/>
      <c r="E53" s="46" t="s">
        <v>64</v>
      </c>
      <c r="F53" s="57"/>
      <c r="G53" s="54"/>
    </row>
    <row r="54" spans="1:7" ht="15.75" x14ac:dyDescent="0.25">
      <c r="A54" s="46" t="s">
        <v>51</v>
      </c>
      <c r="B54" s="58" t="s">
        <v>52</v>
      </c>
      <c r="C54" s="46" t="s">
        <v>53</v>
      </c>
      <c r="E54" s="46" t="s">
        <v>51</v>
      </c>
      <c r="F54" s="58" t="s">
        <v>52</v>
      </c>
      <c r="G54" s="46" t="s">
        <v>53</v>
      </c>
    </row>
    <row r="55" spans="1:7" ht="15.75" x14ac:dyDescent="0.25">
      <c r="A55" s="55">
        <v>0</v>
      </c>
      <c r="B55" s="44">
        <v>13</v>
      </c>
      <c r="C55" s="56">
        <f>B55/B60</f>
        <v>0.9285714285714286</v>
      </c>
      <c r="E55" s="55">
        <v>0</v>
      </c>
      <c r="F55" s="44">
        <v>12</v>
      </c>
      <c r="G55" s="56">
        <f>F55/F60</f>
        <v>0.92307692307692313</v>
      </c>
    </row>
    <row r="56" spans="1:7" ht="15.75" x14ac:dyDescent="0.25">
      <c r="A56" s="43" t="s">
        <v>61</v>
      </c>
      <c r="B56" s="44">
        <v>0</v>
      </c>
      <c r="C56" s="56">
        <f>B56/B60</f>
        <v>0</v>
      </c>
      <c r="E56" s="43" t="s">
        <v>61</v>
      </c>
      <c r="F56" s="44">
        <v>0</v>
      </c>
      <c r="G56" s="56">
        <f>F56/F60</f>
        <v>0</v>
      </c>
    </row>
    <row r="57" spans="1:7" ht="15.75" x14ac:dyDescent="0.25">
      <c r="A57" s="43" t="s">
        <v>55</v>
      </c>
      <c r="B57" s="44">
        <v>1</v>
      </c>
      <c r="C57" s="56">
        <f>B57/B60</f>
        <v>7.1428571428571425E-2</v>
      </c>
      <c r="E57" s="43" t="s">
        <v>55</v>
      </c>
      <c r="F57" s="44">
        <v>1</v>
      </c>
      <c r="G57" s="56">
        <f>F57/F60</f>
        <v>7.6923076923076927E-2</v>
      </c>
    </row>
    <row r="58" spans="1:7" ht="15.75" x14ac:dyDescent="0.25">
      <c r="A58" s="43" t="s">
        <v>56</v>
      </c>
      <c r="B58" s="44">
        <v>0</v>
      </c>
      <c r="C58" s="56">
        <f>B58/B60</f>
        <v>0</v>
      </c>
      <c r="E58" s="43" t="s">
        <v>56</v>
      </c>
      <c r="F58" s="44">
        <v>0</v>
      </c>
      <c r="G58" s="56">
        <f>F58/F60</f>
        <v>0</v>
      </c>
    </row>
    <row r="59" spans="1:7" ht="15.75" x14ac:dyDescent="0.25">
      <c r="A59" s="43" t="s">
        <v>57</v>
      </c>
      <c r="B59" s="44">
        <v>0</v>
      </c>
      <c r="C59" s="56">
        <f>B59/B60</f>
        <v>0</v>
      </c>
      <c r="E59" s="43" t="s">
        <v>57</v>
      </c>
      <c r="F59" s="44">
        <v>0</v>
      </c>
      <c r="G59" s="56">
        <f>F59/F60</f>
        <v>0</v>
      </c>
    </row>
    <row r="60" spans="1:7" ht="15.75" x14ac:dyDescent="0.25">
      <c r="A60" s="46" t="s">
        <v>11</v>
      </c>
      <c r="B60" s="57">
        <f>SUM(B55:B59)</f>
        <v>14</v>
      </c>
      <c r="C60" s="54"/>
      <c r="E60" s="46" t="s">
        <v>11</v>
      </c>
      <c r="F60" s="57">
        <f>SUM(F55:F59)</f>
        <v>13</v>
      </c>
      <c r="G60" s="54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1D4F2-3D42-4269-BB2E-69EFE0A924F7}">
  <dimension ref="A1:Q54"/>
  <sheetViews>
    <sheetView tabSelected="1" zoomScaleNormal="100"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65</v>
      </c>
      <c r="B2" s="62"/>
      <c r="C2" s="62"/>
      <c r="D2" s="63"/>
    </row>
    <row r="3" spans="1:17" x14ac:dyDescent="0.25">
      <c r="A3" s="64"/>
      <c r="B3" s="65" t="s">
        <v>66</v>
      </c>
      <c r="C3" s="65" t="s">
        <v>67</v>
      </c>
      <c r="D3" s="65" t="s">
        <v>68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69</v>
      </c>
      <c r="B4" s="67">
        <v>123851</v>
      </c>
      <c r="C4" s="67">
        <v>164963</v>
      </c>
      <c r="D4" s="67">
        <f>C4-B4</f>
        <v>41112</v>
      </c>
    </row>
    <row r="5" spans="1:17" x14ac:dyDescent="0.25">
      <c r="A5" s="71" t="s">
        <v>70</v>
      </c>
      <c r="B5" s="72">
        <v>0</v>
      </c>
      <c r="C5" s="72">
        <v>1398</v>
      </c>
      <c r="D5" s="72">
        <f t="shared" ref="D5:D11" si="0">C5-B5</f>
        <v>1398</v>
      </c>
    </row>
    <row r="6" spans="1:17" x14ac:dyDescent="0.25">
      <c r="A6" s="66" t="s">
        <v>71</v>
      </c>
      <c r="B6" s="67">
        <v>602</v>
      </c>
      <c r="C6" s="67">
        <v>961</v>
      </c>
      <c r="D6" s="67">
        <f t="shared" si="0"/>
        <v>359</v>
      </c>
    </row>
    <row r="7" spans="1:17" x14ac:dyDescent="0.25">
      <c r="A7" s="66" t="s">
        <v>72</v>
      </c>
      <c r="B7" s="67">
        <v>43673</v>
      </c>
      <c r="C7" s="67">
        <v>66201</v>
      </c>
      <c r="D7" s="67">
        <f t="shared" si="0"/>
        <v>22528</v>
      </c>
    </row>
    <row r="8" spans="1:17" x14ac:dyDescent="0.25">
      <c r="A8" s="66" t="s">
        <v>97</v>
      </c>
      <c r="B8" s="67">
        <v>7441</v>
      </c>
      <c r="C8" s="67">
        <v>15365</v>
      </c>
      <c r="D8" s="67">
        <f t="shared" si="0"/>
        <v>7924</v>
      </c>
    </row>
    <row r="9" spans="1:17" x14ac:dyDescent="0.25">
      <c r="A9" s="66" t="s">
        <v>73</v>
      </c>
      <c r="B9" s="67">
        <v>4049</v>
      </c>
      <c r="C9" s="67">
        <v>5594</v>
      </c>
      <c r="D9" s="67">
        <f t="shared" si="0"/>
        <v>1545</v>
      </c>
    </row>
    <row r="10" spans="1:17" x14ac:dyDescent="0.25">
      <c r="A10" s="66" t="s">
        <v>74</v>
      </c>
      <c r="B10" s="67">
        <v>151</v>
      </c>
      <c r="C10" s="67">
        <v>228</v>
      </c>
      <c r="D10" s="67">
        <f t="shared" si="0"/>
        <v>77</v>
      </c>
    </row>
    <row r="11" spans="1:17" x14ac:dyDescent="0.25">
      <c r="A11" s="73" t="s">
        <v>75</v>
      </c>
      <c r="B11" s="74">
        <v>67935</v>
      </c>
      <c r="C11" s="74">
        <v>75216</v>
      </c>
      <c r="D11" s="74">
        <f t="shared" si="0"/>
        <v>7281</v>
      </c>
    </row>
    <row r="12" spans="1:17" x14ac:dyDescent="0.25">
      <c r="A12" s="66" t="s">
        <v>76</v>
      </c>
      <c r="B12" s="67">
        <v>63456</v>
      </c>
      <c r="C12" s="67">
        <v>83925</v>
      </c>
      <c r="D12" s="67">
        <f t="shared" ref="D12:D27" si="1">C12-B12</f>
        <v>20469</v>
      </c>
    </row>
    <row r="13" spans="1:17" x14ac:dyDescent="0.25">
      <c r="A13" s="66" t="s">
        <v>77</v>
      </c>
      <c r="B13" s="67">
        <v>60395</v>
      </c>
      <c r="C13" s="67">
        <v>81038</v>
      </c>
      <c r="D13" s="67">
        <f t="shared" si="1"/>
        <v>20643</v>
      </c>
    </row>
    <row r="14" spans="1:17" x14ac:dyDescent="0.25">
      <c r="A14" s="66" t="s">
        <v>83</v>
      </c>
      <c r="B14" s="67"/>
      <c r="C14" s="67">
        <v>35291</v>
      </c>
      <c r="D14" s="67"/>
    </row>
    <row r="15" spans="1:17" x14ac:dyDescent="0.25">
      <c r="A15" s="73" t="s">
        <v>84</v>
      </c>
      <c r="B15" s="67"/>
      <c r="C15" s="67">
        <v>6869</v>
      </c>
      <c r="D15" s="67"/>
    </row>
    <row r="16" spans="1:17" x14ac:dyDescent="0.25">
      <c r="A16" s="71" t="s">
        <v>85</v>
      </c>
      <c r="B16" s="72">
        <v>123198</v>
      </c>
      <c r="C16" s="72">
        <v>164454</v>
      </c>
      <c r="D16" s="72">
        <f t="shared" si="1"/>
        <v>41256</v>
      </c>
    </row>
    <row r="17" spans="1:6" x14ac:dyDescent="0.25">
      <c r="A17" s="66" t="s">
        <v>86</v>
      </c>
      <c r="B17" s="67">
        <v>297</v>
      </c>
      <c r="C17" s="67">
        <v>275</v>
      </c>
      <c r="D17" s="67">
        <f t="shared" si="1"/>
        <v>-22</v>
      </c>
    </row>
    <row r="18" spans="1:6" x14ac:dyDescent="0.25">
      <c r="A18" s="66" t="s">
        <v>87</v>
      </c>
      <c r="B18" s="67">
        <v>0</v>
      </c>
      <c r="C18" s="67">
        <v>0</v>
      </c>
      <c r="D18" s="67">
        <f t="shared" si="1"/>
        <v>0</v>
      </c>
    </row>
    <row r="19" spans="1:6" x14ac:dyDescent="0.25">
      <c r="A19" s="73" t="s">
        <v>88</v>
      </c>
      <c r="B19" s="74">
        <v>356</v>
      </c>
      <c r="C19" s="74">
        <v>234</v>
      </c>
      <c r="D19" s="74">
        <f t="shared" si="1"/>
        <v>-122</v>
      </c>
    </row>
    <row r="20" spans="1:6" x14ac:dyDescent="0.25">
      <c r="A20" s="66" t="s">
        <v>41</v>
      </c>
      <c r="B20" s="67">
        <v>31405</v>
      </c>
      <c r="C20" s="67">
        <v>46803</v>
      </c>
      <c r="D20" s="67">
        <f t="shared" si="1"/>
        <v>15398</v>
      </c>
    </row>
    <row r="21" spans="1:6" x14ac:dyDescent="0.25">
      <c r="A21" s="66" t="s">
        <v>42</v>
      </c>
      <c r="B21" s="67">
        <v>23955</v>
      </c>
      <c r="C21" s="67">
        <v>33527</v>
      </c>
      <c r="D21" s="67">
        <f t="shared" si="1"/>
        <v>9572</v>
      </c>
    </row>
    <row r="22" spans="1:6" x14ac:dyDescent="0.25">
      <c r="A22" s="66" t="s">
        <v>43</v>
      </c>
      <c r="B22" s="67">
        <v>16675</v>
      </c>
      <c r="C22" s="67">
        <v>21070</v>
      </c>
      <c r="D22" s="67">
        <f t="shared" si="1"/>
        <v>4395</v>
      </c>
    </row>
    <row r="23" spans="1:6" x14ac:dyDescent="0.25">
      <c r="A23" s="66" t="s">
        <v>44</v>
      </c>
      <c r="B23" s="67">
        <v>51816</v>
      </c>
      <c r="C23" s="67">
        <v>63563</v>
      </c>
      <c r="D23" s="67">
        <f t="shared" si="1"/>
        <v>11747</v>
      </c>
    </row>
    <row r="24" spans="1:6" x14ac:dyDescent="0.25">
      <c r="A24" s="71" t="s">
        <v>78</v>
      </c>
      <c r="B24" s="72">
        <v>45281</v>
      </c>
      <c r="C24" s="72">
        <v>64204</v>
      </c>
      <c r="D24" s="72">
        <f t="shared" si="1"/>
        <v>18923</v>
      </c>
    </row>
    <row r="25" spans="1:6" x14ac:dyDescent="0.25">
      <c r="A25" s="66" t="s">
        <v>79</v>
      </c>
      <c r="B25" s="67">
        <v>20392</v>
      </c>
      <c r="C25" s="67">
        <v>30036</v>
      </c>
      <c r="D25" s="67">
        <f t="shared" si="1"/>
        <v>9644</v>
      </c>
    </row>
    <row r="26" spans="1:6" x14ac:dyDescent="0.25">
      <c r="A26" s="66" t="s">
        <v>80</v>
      </c>
      <c r="B26" s="67">
        <v>49851</v>
      </c>
      <c r="C26" s="67">
        <v>62018</v>
      </c>
      <c r="D26" s="67">
        <f t="shared" si="1"/>
        <v>12167</v>
      </c>
    </row>
    <row r="27" spans="1:6" x14ac:dyDescent="0.25">
      <c r="A27" s="73" t="s">
        <v>81</v>
      </c>
      <c r="B27" s="74">
        <v>8327</v>
      </c>
      <c r="C27" s="74">
        <v>8705</v>
      </c>
      <c r="D27" s="74">
        <f t="shared" si="1"/>
        <v>378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82</v>
      </c>
      <c r="B29" s="68"/>
      <c r="C29" s="68"/>
      <c r="D29" s="68"/>
    </row>
    <row r="30" spans="1:6" x14ac:dyDescent="0.25">
      <c r="A30" s="64"/>
      <c r="B30" s="69" t="s">
        <v>66</v>
      </c>
      <c r="C30" s="69" t="s">
        <v>67</v>
      </c>
      <c r="D30" s="64" t="s">
        <v>68</v>
      </c>
      <c r="E30" s="64"/>
      <c r="F30" s="64"/>
    </row>
    <row r="31" spans="1:6" x14ac:dyDescent="0.25">
      <c r="A31" s="64" t="s">
        <v>69</v>
      </c>
      <c r="B31" s="70">
        <v>0.167402</v>
      </c>
      <c r="C31" s="70">
        <v>0.22442239999999999</v>
      </c>
      <c r="D31" s="70">
        <f>C31-B31</f>
        <v>5.7020399999999999E-2</v>
      </c>
      <c r="E31" s="70"/>
      <c r="F31" s="70"/>
    </row>
    <row r="32" spans="1:6" x14ac:dyDescent="0.25">
      <c r="A32" s="75" t="s">
        <v>70</v>
      </c>
      <c r="B32" s="76">
        <v>0</v>
      </c>
      <c r="C32" s="76">
        <v>0.2169797</v>
      </c>
      <c r="D32" s="76">
        <f t="shared" ref="D32:D40" si="2">C32-B32</f>
        <v>0.2169797</v>
      </c>
      <c r="E32" s="70"/>
      <c r="F32" s="70"/>
    </row>
    <row r="33" spans="1:6" x14ac:dyDescent="0.25">
      <c r="A33" s="64" t="s">
        <v>71</v>
      </c>
      <c r="B33" s="70">
        <v>5.5859699999999998E-2</v>
      </c>
      <c r="C33" s="70">
        <v>8.5734699999999997E-2</v>
      </c>
      <c r="D33" s="70">
        <f t="shared" si="2"/>
        <v>2.9874999999999999E-2</v>
      </c>
      <c r="E33" s="70"/>
      <c r="F33" s="70"/>
    </row>
    <row r="34" spans="1:6" x14ac:dyDescent="0.25">
      <c r="A34" s="64" t="s">
        <v>72</v>
      </c>
      <c r="B34" s="70">
        <v>0.17982200000000001</v>
      </c>
      <c r="C34" s="70">
        <v>0.28232990000000002</v>
      </c>
      <c r="D34" s="70">
        <f t="shared" si="2"/>
        <v>0.10250790000000001</v>
      </c>
      <c r="E34" s="70"/>
      <c r="F34" s="70"/>
    </row>
    <row r="35" spans="1:6" x14ac:dyDescent="0.25">
      <c r="A35" s="64" t="s">
        <v>97</v>
      </c>
      <c r="B35" s="70">
        <v>0.1267481</v>
      </c>
      <c r="C35" s="70">
        <v>0.20806530000000001</v>
      </c>
      <c r="D35" s="70">
        <f t="shared" si="2"/>
        <v>8.1317200000000006E-2</v>
      </c>
      <c r="E35" s="70"/>
      <c r="F35" s="70"/>
    </row>
    <row r="36" spans="1:6" x14ac:dyDescent="0.25">
      <c r="A36" s="64" t="s">
        <v>73</v>
      </c>
      <c r="B36" s="70">
        <v>0.24450479999999999</v>
      </c>
      <c r="C36" s="70">
        <v>0.2633586</v>
      </c>
      <c r="D36" s="70">
        <f t="shared" si="2"/>
        <v>1.8853800000000004E-2</v>
      </c>
      <c r="E36" s="70"/>
      <c r="F36" s="70"/>
    </row>
    <row r="37" spans="1:6" x14ac:dyDescent="0.25">
      <c r="A37" s="64" t="s">
        <v>74</v>
      </c>
      <c r="B37" s="70">
        <v>0.180622</v>
      </c>
      <c r="C37" s="70">
        <v>0.25850339999999999</v>
      </c>
      <c r="D37" s="70">
        <f t="shared" si="2"/>
        <v>7.788139999999999E-2</v>
      </c>
      <c r="E37" s="70"/>
      <c r="F37" s="70"/>
    </row>
    <row r="38" spans="1:6" x14ac:dyDescent="0.25">
      <c r="A38" s="77" t="s">
        <v>75</v>
      </c>
      <c r="B38" s="78">
        <v>0.16849839999999999</v>
      </c>
      <c r="C38" s="78">
        <v>0.19470270000000001</v>
      </c>
      <c r="D38" s="78">
        <f t="shared" si="2"/>
        <v>2.6204300000000014E-2</v>
      </c>
      <c r="E38" s="70"/>
      <c r="F38" s="70"/>
    </row>
    <row r="39" spans="1:6" x14ac:dyDescent="0.25">
      <c r="A39" s="64" t="s">
        <v>76</v>
      </c>
      <c r="B39" s="70">
        <v>0.16706689999999999</v>
      </c>
      <c r="C39" s="70">
        <v>0.22105649999999999</v>
      </c>
      <c r="D39" s="70">
        <f t="shared" si="2"/>
        <v>5.3989599999999999E-2</v>
      </c>
      <c r="E39" s="70"/>
      <c r="F39" s="70"/>
    </row>
    <row r="40" spans="1:6" x14ac:dyDescent="0.25">
      <c r="A40" s="64" t="s">
        <v>77</v>
      </c>
      <c r="B40" s="70">
        <v>0.1677555</v>
      </c>
      <c r="C40" s="70">
        <v>0.22842979999999999</v>
      </c>
      <c r="D40" s="70">
        <f t="shared" si="2"/>
        <v>6.0674299999999987E-2</v>
      </c>
      <c r="E40" s="70"/>
      <c r="F40" s="70"/>
    </row>
    <row r="41" spans="1:6" x14ac:dyDescent="0.25">
      <c r="A41" s="66" t="s">
        <v>83</v>
      </c>
      <c r="B41" s="70"/>
      <c r="C41" s="70">
        <v>0.39521367138505642</v>
      </c>
      <c r="D41" s="70"/>
      <c r="E41" s="70"/>
      <c r="F41" s="70"/>
    </row>
    <row r="42" spans="1:6" x14ac:dyDescent="0.25">
      <c r="A42" s="73" t="s">
        <v>84</v>
      </c>
      <c r="B42" s="70"/>
      <c r="C42" s="70">
        <v>0.19648731371034642</v>
      </c>
      <c r="D42" s="70"/>
      <c r="E42" s="70"/>
      <c r="F42" s="70"/>
    </row>
    <row r="43" spans="1:6" x14ac:dyDescent="0.25">
      <c r="A43" s="75" t="s">
        <v>85</v>
      </c>
      <c r="B43" s="76">
        <v>0.16679659999999999</v>
      </c>
      <c r="C43" s="76">
        <v>0.22409850000000001</v>
      </c>
      <c r="D43" s="76">
        <f t="shared" ref="D43:D46" si="3">C43-B43</f>
        <v>5.7301900000000017E-2</v>
      </c>
      <c r="E43" s="70"/>
      <c r="F43" s="70"/>
    </row>
    <row r="44" spans="1:6" x14ac:dyDescent="0.25">
      <c r="A44" s="64" t="s">
        <v>86</v>
      </c>
      <c r="B44" s="70">
        <v>0.31296099999999999</v>
      </c>
      <c r="C44" s="70">
        <v>0.27555109999999999</v>
      </c>
      <c r="D44" s="70">
        <f t="shared" si="3"/>
        <v>-3.7409899999999996E-2</v>
      </c>
      <c r="E44" s="70"/>
      <c r="F44" s="70"/>
    </row>
    <row r="45" spans="1:6" x14ac:dyDescent="0.25">
      <c r="A45" s="64" t="s">
        <v>87</v>
      </c>
      <c r="B45" s="70"/>
      <c r="C45" s="70"/>
      <c r="D45" s="70">
        <f t="shared" si="3"/>
        <v>0</v>
      </c>
      <c r="E45" s="70"/>
      <c r="F45" s="70"/>
    </row>
    <row r="46" spans="1:6" x14ac:dyDescent="0.25">
      <c r="A46" s="77" t="s">
        <v>88</v>
      </c>
      <c r="B46" s="78">
        <v>1</v>
      </c>
      <c r="C46" s="78">
        <v>1</v>
      </c>
      <c r="D46" s="78">
        <f t="shared" si="3"/>
        <v>0</v>
      </c>
      <c r="E46" s="70"/>
      <c r="F46" s="70"/>
    </row>
    <row r="47" spans="1:6" x14ac:dyDescent="0.25">
      <c r="A47" s="64" t="s">
        <v>41</v>
      </c>
      <c r="B47" s="70">
        <v>0.17864659999999999</v>
      </c>
      <c r="C47" s="70">
        <v>0.27394039999999997</v>
      </c>
      <c r="D47" s="70">
        <f t="shared" ref="D47:D54" si="4">C47-B47</f>
        <v>9.5293799999999984E-2</v>
      </c>
      <c r="E47" s="70"/>
      <c r="F47" s="70"/>
    </row>
    <row r="48" spans="1:6" x14ac:dyDescent="0.25">
      <c r="A48" s="64" t="s">
        <v>42</v>
      </c>
      <c r="B48" s="70">
        <v>0.1456807</v>
      </c>
      <c r="C48" s="70">
        <v>0.199632</v>
      </c>
      <c r="D48" s="70">
        <f t="shared" si="4"/>
        <v>5.3951300000000008E-2</v>
      </c>
      <c r="E48" s="70"/>
      <c r="F48" s="70"/>
    </row>
    <row r="49" spans="1:6" x14ac:dyDescent="0.25">
      <c r="A49" s="64" t="s">
        <v>43</v>
      </c>
      <c r="B49" s="70">
        <v>0.1633491</v>
      </c>
      <c r="C49" s="70">
        <v>0.20450750000000001</v>
      </c>
      <c r="D49" s="70">
        <f t="shared" si="4"/>
        <v>4.1158400000000012E-2</v>
      </c>
      <c r="E49" s="70"/>
      <c r="F49" s="70"/>
    </row>
    <row r="50" spans="1:6" x14ac:dyDescent="0.25">
      <c r="A50" s="64" t="s">
        <v>44</v>
      </c>
      <c r="B50" s="70">
        <v>0.17415330000000001</v>
      </c>
      <c r="C50" s="70">
        <v>0.21676619999999999</v>
      </c>
      <c r="D50" s="70">
        <f t="shared" si="4"/>
        <v>4.2612899999999981E-2</v>
      </c>
      <c r="E50" s="70"/>
      <c r="F50" s="70"/>
    </row>
    <row r="51" spans="1:6" x14ac:dyDescent="0.25">
      <c r="A51" s="75" t="s">
        <v>78</v>
      </c>
      <c r="B51" s="76">
        <v>0.1327064</v>
      </c>
      <c r="C51" s="76">
        <v>0.19433030000000001</v>
      </c>
      <c r="D51" s="76">
        <f t="shared" si="4"/>
        <v>6.1623900000000009E-2</v>
      </c>
      <c r="E51" s="70"/>
      <c r="F51" s="70"/>
    </row>
    <row r="52" spans="1:6" x14ac:dyDescent="0.25">
      <c r="A52" s="64" t="s">
        <v>79</v>
      </c>
      <c r="B52" s="70">
        <v>0.14858969999999999</v>
      </c>
      <c r="C52" s="70">
        <v>0.21407499999999999</v>
      </c>
      <c r="D52" s="70">
        <f t="shared" si="4"/>
        <v>6.5485299999999996E-2</v>
      </c>
      <c r="E52" s="70"/>
      <c r="F52" s="70"/>
    </row>
    <row r="53" spans="1:6" x14ac:dyDescent="0.25">
      <c r="A53" s="64" t="s">
        <v>80</v>
      </c>
      <c r="B53" s="70">
        <v>0.2303278</v>
      </c>
      <c r="C53" s="70">
        <v>0.28785870000000002</v>
      </c>
      <c r="D53" s="70">
        <f t="shared" si="4"/>
        <v>5.7530900000000024E-2</v>
      </c>
      <c r="E53" s="70"/>
      <c r="F53" s="70"/>
    </row>
    <row r="54" spans="1:6" x14ac:dyDescent="0.25">
      <c r="A54" s="77" t="s">
        <v>81</v>
      </c>
      <c r="B54" s="78">
        <v>0.1852173</v>
      </c>
      <c r="C54" s="78">
        <v>0.1779509</v>
      </c>
      <c r="D54" s="78">
        <f t="shared" si="4"/>
        <v>-7.2664000000000062E-3</v>
      </c>
      <c r="E54" s="70"/>
      <c r="F54" s="70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DC817-7761-40D2-A545-760AB519AC60}">
  <dimension ref="A1:A11"/>
  <sheetViews>
    <sheetView workbookViewId="0"/>
  </sheetViews>
  <sheetFormatPr defaultRowHeight="30" customHeight="1" x14ac:dyDescent="0.25"/>
  <cols>
    <col min="1" max="1" width="124.5703125" style="81" customWidth="1"/>
    <col min="2" max="16384" width="9.140625" style="81"/>
  </cols>
  <sheetData>
    <row r="1" spans="1:1" ht="30" customHeight="1" x14ac:dyDescent="0.25">
      <c r="A1" s="80" t="s">
        <v>89</v>
      </c>
    </row>
    <row r="2" spans="1:1" ht="30" customHeight="1" x14ac:dyDescent="0.25">
      <c r="A2" s="82" t="s">
        <v>90</v>
      </c>
    </row>
    <row r="3" spans="1:1" ht="30" customHeight="1" x14ac:dyDescent="0.25">
      <c r="A3" s="83" t="s">
        <v>91</v>
      </c>
    </row>
    <row r="4" spans="1:1" ht="57.75" customHeight="1" x14ac:dyDescent="0.25">
      <c r="A4" s="82" t="s">
        <v>92</v>
      </c>
    </row>
    <row r="5" spans="1:1" ht="30" customHeight="1" x14ac:dyDescent="0.25">
      <c r="A5" s="82" t="s">
        <v>93</v>
      </c>
    </row>
    <row r="6" spans="1:1" ht="30" customHeight="1" x14ac:dyDescent="0.25">
      <c r="A6" s="84" t="s">
        <v>94</v>
      </c>
    </row>
    <row r="7" spans="1:1" ht="35.25" customHeight="1" x14ac:dyDescent="0.25">
      <c r="A7" s="82" t="s">
        <v>95</v>
      </c>
    </row>
    <row r="10" spans="1:1" ht="30" customHeight="1" x14ac:dyDescent="0.25">
      <c r="A10" s="85"/>
    </row>
    <row r="11" spans="1:1" ht="30" customHeight="1" x14ac:dyDescent="0.25">
      <c r="A11" s="86" t="s">
        <v>96</v>
      </c>
    </row>
  </sheetData>
  <hyperlinks>
    <hyperlink ref="A3" r:id="rId1" xr:uid="{1B383FB2-2A48-43D9-B88E-AB5A5A802B39}"/>
    <hyperlink ref="A6" r:id="rId2" xr:uid="{21C3E890-0B02-4D69-B47D-0703A8A01D13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Karissa Yee Findley</dc:creator>
  <cp:keywords/>
  <dc:description/>
  <cp:lastModifiedBy>JDW</cp:lastModifiedBy>
  <cp:revision/>
  <dcterms:created xsi:type="dcterms:W3CDTF">2017-07-12T04:23:28Z</dcterms:created>
  <dcterms:modified xsi:type="dcterms:W3CDTF">2024-01-18T19:29:07Z</dcterms:modified>
  <cp:category/>
  <cp:contentStatus/>
</cp:coreProperties>
</file>