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State Pages 2018\"/>
    </mc:Choice>
  </mc:AlternateContent>
  <xr:revisionPtr revIDLastSave="0" documentId="13_ncr:1_{A9F62983-E812-4DBF-8B91-25AE7D885037}" xr6:coauthVersionLast="38" xr6:coauthVersionMax="38" xr10:uidLastSave="{00000000-0000-0000-0000-000000000000}"/>
  <bookViews>
    <workbookView xWindow="0" yWindow="0" windowWidth="23040" windowHeight="9000" activeTab="1" xr2:uid="{00000000-000D-0000-FFFF-FFFF00000000}"/>
  </bookViews>
  <sheets>
    <sheet name="Overview" sheetId="1" r:id="rId1"/>
    <sheet name="Additional SY 15-16 Analysis" sheetId="2" r:id="rId2"/>
    <sheet name="Additional SY 13-14 Analysis" sheetId="3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0" i="3" l="1"/>
  <c r="C80" i="3"/>
  <c r="C85" i="3" s="1"/>
  <c r="D80" i="3"/>
  <c r="D84" i="3" s="1"/>
  <c r="E80" i="3"/>
  <c r="C20" i="1"/>
  <c r="C33" i="1" s="1"/>
  <c r="D15" i="1"/>
  <c r="D16" i="1"/>
  <c r="D17" i="1"/>
  <c r="D18" i="1"/>
  <c r="D19" i="1"/>
  <c r="E103" i="3"/>
  <c r="E109" i="3" s="1"/>
  <c r="D103" i="3"/>
  <c r="D108" i="3" s="1"/>
  <c r="D109" i="3"/>
  <c r="C103" i="3"/>
  <c r="C109" i="3" s="1"/>
  <c r="B103" i="3"/>
  <c r="B109" i="3"/>
  <c r="C108" i="3"/>
  <c r="B108" i="3"/>
  <c r="C107" i="3"/>
  <c r="B107" i="3"/>
  <c r="E106" i="3"/>
  <c r="C106" i="3"/>
  <c r="B106" i="3"/>
  <c r="C105" i="3"/>
  <c r="B105" i="3"/>
  <c r="F98" i="3"/>
  <c r="F103" i="3" s="1"/>
  <c r="F99" i="3"/>
  <c r="F100" i="3"/>
  <c r="F101" i="3"/>
  <c r="F102" i="3"/>
  <c r="E86" i="3"/>
  <c r="C86" i="3"/>
  <c r="B86" i="3"/>
  <c r="E85" i="3"/>
  <c r="D85" i="3"/>
  <c r="B85" i="3"/>
  <c r="E84" i="3"/>
  <c r="C84" i="3"/>
  <c r="B84" i="3"/>
  <c r="E83" i="3"/>
  <c r="D83" i="3"/>
  <c r="B83" i="3"/>
  <c r="E82" i="3"/>
  <c r="C82" i="3"/>
  <c r="B82" i="3"/>
  <c r="F75" i="3"/>
  <c r="F80" i="3" s="1"/>
  <c r="F76" i="3"/>
  <c r="F77" i="3"/>
  <c r="F78" i="3"/>
  <c r="F79" i="3"/>
  <c r="E57" i="3"/>
  <c r="E63" i="3" s="1"/>
  <c r="D57" i="3"/>
  <c r="D62" i="3" s="1"/>
  <c r="D63" i="3"/>
  <c r="C57" i="3"/>
  <c r="C63" i="3" s="1"/>
  <c r="B57" i="3"/>
  <c r="B63" i="3"/>
  <c r="C62" i="3"/>
  <c r="B62" i="3"/>
  <c r="C61" i="3"/>
  <c r="B61" i="3"/>
  <c r="C60" i="3"/>
  <c r="B60" i="3"/>
  <c r="C59" i="3"/>
  <c r="B59" i="3"/>
  <c r="F52" i="3"/>
  <c r="F57" i="3" s="1"/>
  <c r="F53" i="3"/>
  <c r="F54" i="3"/>
  <c r="F55" i="3"/>
  <c r="F56" i="3"/>
  <c r="E34" i="3"/>
  <c r="E40" i="3"/>
  <c r="D34" i="3"/>
  <c r="D40" i="3" s="1"/>
  <c r="C34" i="3"/>
  <c r="C38" i="3" s="1"/>
  <c r="C40" i="3"/>
  <c r="B34" i="3"/>
  <c r="B39" i="3" s="1"/>
  <c r="E39" i="3"/>
  <c r="C39" i="3"/>
  <c r="E38" i="3"/>
  <c r="D38" i="3"/>
  <c r="E37" i="3"/>
  <c r="C37" i="3"/>
  <c r="B37" i="3"/>
  <c r="E36" i="3"/>
  <c r="D36" i="3"/>
  <c r="B36" i="3"/>
  <c r="F29" i="3"/>
  <c r="F30" i="3"/>
  <c r="F31" i="3"/>
  <c r="F32" i="3"/>
  <c r="F33" i="3"/>
  <c r="F34" i="3"/>
  <c r="D15" i="3"/>
  <c r="F14" i="3" s="1"/>
  <c r="F11" i="3"/>
  <c r="F12" i="3"/>
  <c r="F13" i="3"/>
  <c r="C15" i="3"/>
  <c r="E10" i="3" s="1"/>
  <c r="B15" i="3"/>
  <c r="E103" i="2"/>
  <c r="E106" i="2" s="1"/>
  <c r="D103" i="2"/>
  <c r="D109" i="2" s="1"/>
  <c r="C103" i="2"/>
  <c r="C107" i="2" s="1"/>
  <c r="C109" i="2"/>
  <c r="B103" i="2"/>
  <c r="B107" i="2" s="1"/>
  <c r="B109" i="2"/>
  <c r="D108" i="2"/>
  <c r="B108" i="2"/>
  <c r="D107" i="2"/>
  <c r="D106" i="2"/>
  <c r="B106" i="2"/>
  <c r="D105" i="2"/>
  <c r="B105" i="2"/>
  <c r="F98" i="2"/>
  <c r="F99" i="2"/>
  <c r="F100" i="2"/>
  <c r="F101" i="2"/>
  <c r="F102" i="2"/>
  <c r="E80" i="2"/>
  <c r="E82" i="2" s="1"/>
  <c r="D80" i="2"/>
  <c r="D85" i="2" s="1"/>
  <c r="C80" i="2"/>
  <c r="C86" i="2" s="1"/>
  <c r="B80" i="2"/>
  <c r="B85" i="2" s="1"/>
  <c r="E83" i="2"/>
  <c r="C83" i="2"/>
  <c r="F75" i="2"/>
  <c r="F76" i="2"/>
  <c r="F77" i="2"/>
  <c r="F78" i="2"/>
  <c r="F79" i="2"/>
  <c r="E57" i="2"/>
  <c r="E62" i="2" s="1"/>
  <c r="D57" i="2"/>
  <c r="D61" i="2" s="1"/>
  <c r="D63" i="2"/>
  <c r="C57" i="2"/>
  <c r="C62" i="2" s="1"/>
  <c r="B57" i="2"/>
  <c r="B63" i="2" s="1"/>
  <c r="D62" i="2"/>
  <c r="B62" i="2"/>
  <c r="D60" i="2"/>
  <c r="B60" i="2"/>
  <c r="D59" i="2"/>
  <c r="B59" i="2"/>
  <c r="F52" i="2"/>
  <c r="F53" i="2"/>
  <c r="F54" i="2"/>
  <c r="F55" i="2"/>
  <c r="F56" i="2"/>
  <c r="E34" i="2"/>
  <c r="E40" i="2" s="1"/>
  <c r="D34" i="2"/>
  <c r="D39" i="2" s="1"/>
  <c r="D40" i="2"/>
  <c r="C34" i="2"/>
  <c r="C39" i="2" s="1"/>
  <c r="C40" i="2"/>
  <c r="B34" i="2"/>
  <c r="B40" i="2" s="1"/>
  <c r="D38" i="2"/>
  <c r="C38" i="2"/>
  <c r="C37" i="2"/>
  <c r="F29" i="2"/>
  <c r="F30" i="2"/>
  <c r="F31" i="2"/>
  <c r="F32" i="2"/>
  <c r="F33" i="2"/>
  <c r="D15" i="2"/>
  <c r="F10" i="2" s="1"/>
  <c r="C15" i="2"/>
  <c r="E11" i="2" s="1"/>
  <c r="B15" i="2"/>
  <c r="B20" i="1"/>
  <c r="B32" i="1" s="1"/>
  <c r="C51" i="1"/>
  <c r="B51" i="1"/>
  <c r="F103" i="2" l="1"/>
  <c r="E86" i="2"/>
  <c r="B84" i="2"/>
  <c r="C84" i="2"/>
  <c r="E84" i="2"/>
  <c r="B82" i="2"/>
  <c r="C85" i="2"/>
  <c r="F80" i="2"/>
  <c r="C82" i="2"/>
  <c r="E85" i="2"/>
  <c r="B86" i="2"/>
  <c r="F57" i="2"/>
  <c r="E61" i="2"/>
  <c r="E59" i="2"/>
  <c r="E60" i="2"/>
  <c r="E63" i="2"/>
  <c r="C36" i="2"/>
  <c r="E38" i="2"/>
  <c r="D36" i="2"/>
  <c r="E39" i="2"/>
  <c r="E36" i="2"/>
  <c r="F34" i="2"/>
  <c r="E37" i="2"/>
  <c r="E10" i="2"/>
  <c r="C36" i="1"/>
  <c r="C35" i="1"/>
  <c r="D20" i="1"/>
  <c r="C34" i="1"/>
  <c r="C32" i="1"/>
  <c r="D32" i="1"/>
  <c r="B33" i="1"/>
  <c r="D33" i="1" s="1"/>
  <c r="E60" i="3"/>
  <c r="B34" i="1"/>
  <c r="F13" i="2"/>
  <c r="E107" i="2"/>
  <c r="D37" i="3"/>
  <c r="D86" i="3"/>
  <c r="B35" i="1"/>
  <c r="D35" i="1" s="1"/>
  <c r="E13" i="2"/>
  <c r="F12" i="2"/>
  <c r="D37" i="2"/>
  <c r="B61" i="2"/>
  <c r="D82" i="2"/>
  <c r="D84" i="2"/>
  <c r="E12" i="3"/>
  <c r="E108" i="2"/>
  <c r="B37" i="2"/>
  <c r="E14" i="3"/>
  <c r="E62" i="3"/>
  <c r="E108" i="3"/>
  <c r="E105" i="2"/>
  <c r="D82" i="3"/>
  <c r="B36" i="1"/>
  <c r="E12" i="2"/>
  <c r="F11" i="2"/>
  <c r="C59" i="2"/>
  <c r="C61" i="2"/>
  <c r="C106" i="2"/>
  <c r="C108" i="2"/>
  <c r="E11" i="3"/>
  <c r="E15" i="3" s="1"/>
  <c r="F10" i="3"/>
  <c r="F15" i="3" s="1"/>
  <c r="B38" i="3"/>
  <c r="B40" i="3"/>
  <c r="D59" i="3"/>
  <c r="D61" i="3"/>
  <c r="D105" i="3"/>
  <c r="D107" i="3"/>
  <c r="F14" i="2"/>
  <c r="B39" i="2"/>
  <c r="E14" i="2"/>
  <c r="E13" i="3"/>
  <c r="D39" i="3"/>
  <c r="B36" i="2"/>
  <c r="B38" i="2"/>
  <c r="C63" i="2"/>
  <c r="B83" i="2"/>
  <c r="D86" i="2"/>
  <c r="E109" i="2"/>
  <c r="C36" i="3"/>
  <c r="E59" i="3"/>
  <c r="E61" i="3"/>
  <c r="C83" i="3"/>
  <c r="E105" i="3"/>
  <c r="E107" i="3"/>
  <c r="D83" i="2"/>
  <c r="C60" i="2"/>
  <c r="C105" i="2"/>
  <c r="D60" i="3"/>
  <c r="D106" i="3"/>
  <c r="F15" i="2" l="1"/>
  <c r="E15" i="2"/>
  <c r="D36" i="1"/>
  <c r="D34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<sst xmlns="http://schemas.openxmlformats.org/spreadsheetml/2006/main" count="225" uniqueCount="59">
  <si>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</si>
  <si>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</si>
  <si>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</si>
  <si>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</si>
  <si>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</si>
  <si>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</si>
  <si>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</si>
  <si>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</si>
  <si>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</si>
  <si>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</si>
  <si>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</si>
  <si>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</si>
  <si>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</si>
  <si>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</si>
  <si>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</si>
  <si>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</si>
  <si>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</si>
  <si>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</si>
  <si>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</si>
  <si>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</si>
  <si>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</si>
  <si>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</si>
  <si>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</si>
  <si>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</si>
  <si>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</si>
  <si>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</si>
  <si>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</si>
  <si>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</si>
  <si>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</si>
  <si>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</si>
  <si>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</si>
  <si>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</si>
  <si>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</si>
  <si>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</si>
  <si>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</si>
  <si>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</si>
  <si>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</si>
  <si>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</si>
  <si>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</si>
  <si>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</si>
  <si>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</si>
  <si>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</si>
  <si>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</si>
  <si>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</si>
  <si>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</si>
  <si>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Maryland</t>
  </si>
  <si>
    <t>Chronic Absence Levels Across Maryland Schools SY 15-16  Compared to SY 13-14</t>
  </si>
  <si>
    <t>Chronic Absence Levels Across Maryland Schools</t>
  </si>
  <si>
    <t>Maryland Schools Reporting Zero Students as Chronically Absent</t>
  </si>
  <si>
    <t>SY 15-16 Chronic Absence Levels Across 
Maryland Schools</t>
  </si>
  <si>
    <t xml:space="preserve"> SY 15-16 Chronic Absence Levels Across Maryland Schools by School Type</t>
  </si>
  <si>
    <t>SY 15-16 Chronic Absence Levels Across Maryland Schools by Concentration of Poverty</t>
  </si>
  <si>
    <t>SY 15-16 Chronic Absence Levels Across Maryland Schools by Locale</t>
  </si>
  <si>
    <t>SY 13-14 Chronic Absence Levels Across 
Maryland Schools</t>
  </si>
  <si>
    <t xml:space="preserve">SY 13-14 Chronic Absence Levels Across Maryland Schools by School Type </t>
  </si>
  <si>
    <t xml:space="preserve">SY 13-14 Chronic Absence Levels Across Maryland Schools by Concentration of Poverty </t>
  </si>
  <si>
    <t xml:space="preserve">SY 13-14 Chronic Absence Levels Across Maryland Schools by Locale </t>
  </si>
  <si>
    <t xml:space="preserve"> SY 15-16 Chronic Absence Levels Across Maryland Schools by Grades Served</t>
  </si>
  <si>
    <t>SY 13-14 Chronic Absence Levels Across Maryland Schools by Grades 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</si>
</sst>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Maryland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181</c:v>
                </c:pt>
                <c:pt idx="1">
                  <c:v>190</c:v>
                </c:pt>
                <c:pt idx="2">
                  <c:v>538</c:v>
                </c:pt>
                <c:pt idx="3">
                  <c:v>249</c:v>
                </c:pt>
                <c:pt idx="4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230</c:v>
                </c:pt>
                <c:pt idx="1">
                  <c:v>256</c:v>
                </c:pt>
                <c:pt idx="2">
                  <c:v>664</c:v>
                </c:pt>
                <c:pt idx="3">
                  <c:v>211</c:v>
                </c:pt>
                <c:pt idx="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8469336"/>
        <c:axId val="-2121167704"/>
      </c:barChart>
      <c:catAx>
        <c:axId val="213846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1167704"/>
        <c:crosses val="autoZero"/>
        <c:auto val="1"/>
        <c:lblAlgn val="ctr"/>
        <c:lblOffset val="100"/>
        <c:noMultiLvlLbl val="0"/>
      </c:catAx>
      <c:valAx>
        <c:axId val="-2121167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268604463119004E-3"/>
              <c:y val="0.2232155313439629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469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Maryland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0.36593059936908517</c:v>
                </c:pt>
                <c:pt idx="1">
                  <c:v>9.2537313432835819E-2</c:v>
                </c:pt>
                <c:pt idx="2">
                  <c:v>5.7788944723618091E-2</c:v>
                </c:pt>
                <c:pt idx="3">
                  <c:v>2.2662889518413599E-2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0.1892744479495268</c:v>
                </c:pt>
                <c:pt idx="1">
                  <c:v>0.16119402985074627</c:v>
                </c:pt>
                <c:pt idx="2">
                  <c:v>0.14572864321608039</c:v>
                </c:pt>
                <c:pt idx="3">
                  <c:v>4.8158640226628892E-2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0.18611987381703471</c:v>
                </c:pt>
                <c:pt idx="1">
                  <c:v>0.46567164179104475</c:v>
                </c:pt>
                <c:pt idx="2">
                  <c:v>0.49748743718592964</c:v>
                </c:pt>
                <c:pt idx="3">
                  <c:v>0.35127478753541075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2.8391167192429023E-2</c:v>
                </c:pt>
                <c:pt idx="1">
                  <c:v>5.0746268656716415E-2</c:v>
                </c:pt>
                <c:pt idx="2">
                  <c:v>0.16331658291457288</c:v>
                </c:pt>
                <c:pt idx="3">
                  <c:v>0.44759206798866857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0.2302839116719243</c:v>
                </c:pt>
                <c:pt idx="1">
                  <c:v>0.2298507462686567</c:v>
                </c:pt>
                <c:pt idx="2">
                  <c:v>0.135678391959799</c:v>
                </c:pt>
                <c:pt idx="3">
                  <c:v>0.13031161473087818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32130152"/>
        <c:axId val="2112961240"/>
      </c:barChart>
      <c:catAx>
        <c:axId val="2132130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2961240"/>
        <c:crosses val="autoZero"/>
        <c:auto val="1"/>
        <c:lblAlgn val="ctr"/>
        <c:lblOffset val="100"/>
        <c:noMultiLvlLbl val="0"/>
      </c:catAx>
      <c:valAx>
        <c:axId val="2112961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152499087924E-2"/>
              <c:y val="0.33201819873380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2130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Maryland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0.36390532544378701</c:v>
                </c:pt>
                <c:pt idx="1">
                  <c:v>5.0441361916771753E-2</c:v>
                </c:pt>
                <c:pt idx="2">
                  <c:v>1.7857142857142856E-2</c:v>
                </c:pt>
                <c:pt idx="3">
                  <c:v>6.3063063063063057E-2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0.17455621301775148</c:v>
                </c:pt>
                <c:pt idx="1">
                  <c:v>0.11223203026481715</c:v>
                </c:pt>
                <c:pt idx="2">
                  <c:v>0.17857142857142858</c:v>
                </c:pt>
                <c:pt idx="3">
                  <c:v>0.13963963963963963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0.30769230769230771</c:v>
                </c:pt>
                <c:pt idx="1">
                  <c:v>0.36948297604035307</c:v>
                </c:pt>
                <c:pt idx="2">
                  <c:v>0.6785714285714286</c:v>
                </c:pt>
                <c:pt idx="3">
                  <c:v>0.46396396396396394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0.12130177514792899</c:v>
                </c:pt>
                <c:pt idx="1">
                  <c:v>0.18789407313997478</c:v>
                </c:pt>
                <c:pt idx="2">
                  <c:v>0.10714285714285714</c:v>
                </c:pt>
                <c:pt idx="3">
                  <c:v>0.23873873873873874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3.2544378698224852E-2</c:v>
                </c:pt>
                <c:pt idx="1">
                  <c:v>0.27994955863808324</c:v>
                </c:pt>
                <c:pt idx="2">
                  <c:v>1.7857142857142856E-2</c:v>
                </c:pt>
                <c:pt idx="3">
                  <c:v>9.45945945945946E-2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3385848"/>
        <c:axId val="2139205672"/>
      </c:barChart>
      <c:catAx>
        <c:axId val="2103385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9205672"/>
        <c:crosses val="autoZero"/>
        <c:auto val="1"/>
        <c:lblAlgn val="ctr"/>
        <c:lblOffset val="100"/>
        <c:noMultiLvlLbl val="0"/>
      </c:catAx>
      <c:valAx>
        <c:axId val="2139205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675201170446E-2"/>
              <c:y val="0.306696565103274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33858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Maryland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0.12675070028011204</c:v>
                </c:pt>
                <c:pt idx="1">
                  <c:v>0.13305322128851541</c:v>
                </c:pt>
                <c:pt idx="2">
                  <c:v>0.37675070028011204</c:v>
                </c:pt>
                <c:pt idx="3">
                  <c:v>0.17436974789915966</c:v>
                </c:pt>
                <c:pt idx="4">
                  <c:v>0.18907563025210083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0.16061452513966482</c:v>
                </c:pt>
                <c:pt idx="1">
                  <c:v>0.1787709497206704</c:v>
                </c:pt>
                <c:pt idx="2">
                  <c:v>0.46368715083798884</c:v>
                </c:pt>
                <c:pt idx="3">
                  <c:v>0.1473463687150838</c:v>
                </c:pt>
                <c:pt idx="4">
                  <c:v>4.9581005586592182E-2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2441144"/>
        <c:axId val="2145120312"/>
      </c:barChart>
      <c:catAx>
        <c:axId val="-2112441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5120312"/>
        <c:crosses val="autoZero"/>
        <c:auto val="1"/>
        <c:lblAlgn val="ctr"/>
        <c:lblOffset val="100"/>
        <c:noMultiLvlLbl val="0"/>
      </c:catAx>
      <c:valAx>
        <c:axId val="21451203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2228201466854E-2"/>
              <c:y val="0.219870014729238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-2112441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Maryland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0.15815255423372987</c:v>
                </c:pt>
                <c:pt idx="1">
                  <c:v>2.3743016759776536E-2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2859000"/>
        <c:axId val="2132245464"/>
      </c:barChart>
      <c:catAx>
        <c:axId val="2102859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2245464"/>
        <c:crosses val="autoZero"/>
        <c:auto val="1"/>
        <c:lblAlgn val="ctr"/>
        <c:lblOffset val="100"/>
        <c:noMultiLvlLbl val="0"/>
      </c:catAx>
      <c:valAx>
        <c:axId val="2132245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9.83376185969379E-3"/>
              <c:y val="0.32876776316635098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859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Maryland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353670159527E-2"/>
          <c:y val="0.177287549582618"/>
          <c:w val="0.88347695761877698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7.7691453940066588E-2</c:v>
                </c:pt>
                <c:pt idx="1">
                  <c:v>9.1304347826086957E-2</c:v>
                </c:pt>
                <c:pt idx="2">
                  <c:v>0.42660550458715596</c:v>
                </c:pt>
                <c:pt idx="3">
                  <c:v>0.79245283018867929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0.1609322974472808</c:v>
                </c:pt>
                <c:pt idx="1">
                  <c:v>0.23478260869565218</c:v>
                </c:pt>
                <c:pt idx="2">
                  <c:v>0.24770642201834864</c:v>
                </c:pt>
                <c:pt idx="3">
                  <c:v>5.6603773584905662E-2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0.54273029966703668</c:v>
                </c:pt>
                <c:pt idx="1">
                  <c:v>0.52173913043478259</c:v>
                </c:pt>
                <c:pt idx="2">
                  <c:v>0.22935779816513763</c:v>
                </c:pt>
                <c:pt idx="3">
                  <c:v>5.6603773584905662E-2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0.18423973362930077</c:v>
                </c:pt>
                <c:pt idx="1">
                  <c:v>0.11739130434782609</c:v>
                </c:pt>
                <c:pt idx="2">
                  <c:v>6.4220183486238536E-2</c:v>
                </c:pt>
                <c:pt idx="3">
                  <c:v>5.6603773584905662E-2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3.4406215316315207E-2</c:v>
                </c:pt>
                <c:pt idx="1">
                  <c:v>3.4782608695652174E-2</c:v>
                </c:pt>
                <c:pt idx="2">
                  <c:v>3.2110091743119268E-2</c:v>
                </c:pt>
                <c:pt idx="3">
                  <c:v>3.7735849056603772E-2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3685480"/>
        <c:axId val="2113093144"/>
      </c:barChart>
      <c:catAx>
        <c:axId val="214368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3093144"/>
        <c:crosses val="autoZero"/>
        <c:auto val="1"/>
        <c:lblAlgn val="ctr"/>
        <c:lblOffset val="100"/>
        <c:noMultiLvlLbl val="0"/>
      </c:catAx>
      <c:valAx>
        <c:axId val="2113093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9.2882978879429094E-3"/>
              <c:y val="0.354817019139720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36854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Maryland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0.12679245283018867</c:v>
                </c:pt>
                <c:pt idx="1">
                  <c:v>0.75</c:v>
                </c:pt>
                <c:pt idx="2">
                  <c:v>0.5625</c:v>
                </c:pt>
                <c:pt idx="3">
                  <c:v>0.77419354838709675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0.18943396226415093</c:v>
                </c:pt>
                <c:pt idx="1">
                  <c:v>0.1111111111111111</c:v>
                </c:pt>
                <c:pt idx="2">
                  <c:v>6.25E-2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0.49433962264150944</c:v>
                </c:pt>
                <c:pt idx="1">
                  <c:v>5.5555555555555552E-2</c:v>
                </c:pt>
                <c:pt idx="2">
                  <c:v>0.125</c:v>
                </c:pt>
                <c:pt idx="3">
                  <c:v>9.6774193548387094E-2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0.15622641509433963</c:v>
                </c:pt>
                <c:pt idx="1">
                  <c:v>2.7777777777777776E-2</c:v>
                </c:pt>
                <c:pt idx="2">
                  <c:v>6.25E-2</c:v>
                </c:pt>
                <c:pt idx="3">
                  <c:v>3.2258064516129031E-2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3.3207547169811322E-2</c:v>
                </c:pt>
                <c:pt idx="1">
                  <c:v>5.5555555555555552E-2</c:v>
                </c:pt>
                <c:pt idx="2">
                  <c:v>0.1875</c:v>
                </c:pt>
                <c:pt idx="3">
                  <c:v>9.6774193548387094E-2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5592344"/>
        <c:axId val="2145016408"/>
      </c:barChart>
      <c:catAx>
        <c:axId val="-2115592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5016408"/>
        <c:crosses val="autoZero"/>
        <c:auto val="1"/>
        <c:lblAlgn val="ctr"/>
        <c:lblOffset val="100"/>
        <c:noMultiLvlLbl val="0"/>
      </c:catAx>
      <c:valAx>
        <c:axId val="21450164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33892739876E-2"/>
              <c:y val="0.329856588531620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55923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Maryland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0.37096774193548387</c:v>
                </c:pt>
                <c:pt idx="1">
                  <c:v>0.17008797653958943</c:v>
                </c:pt>
                <c:pt idx="2">
                  <c:v>0.10918114143920596</c:v>
                </c:pt>
                <c:pt idx="3">
                  <c:v>2.3054755043227664E-2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0.29677419354838708</c:v>
                </c:pt>
                <c:pt idx="1">
                  <c:v>0.22873900293255131</c:v>
                </c:pt>
                <c:pt idx="2">
                  <c:v>0.15632754342431762</c:v>
                </c:pt>
                <c:pt idx="3">
                  <c:v>6.6282420749279536E-2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0.29354838709677417</c:v>
                </c:pt>
                <c:pt idx="1">
                  <c:v>0.52492668621700878</c:v>
                </c:pt>
                <c:pt idx="2">
                  <c:v>0.55831265508684869</c:v>
                </c:pt>
                <c:pt idx="3">
                  <c:v>0.48126801152737753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3.870967741935484E-2</c:v>
                </c:pt>
                <c:pt idx="1">
                  <c:v>3.8123167155425221E-2</c:v>
                </c:pt>
                <c:pt idx="2">
                  <c:v>0.12158808933002481</c:v>
                </c:pt>
                <c:pt idx="3">
                  <c:v>0.39193083573487031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0</c:v>
                </c:pt>
                <c:pt idx="1">
                  <c:v>3.8123167155425221E-2</c:v>
                </c:pt>
                <c:pt idx="2">
                  <c:v>5.4590570719602979E-2</c:v>
                </c:pt>
                <c:pt idx="3">
                  <c:v>3.7463976945244955E-2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38938584"/>
        <c:axId val="-2120455896"/>
      </c:barChart>
      <c:catAx>
        <c:axId val="2138938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20455896"/>
        <c:crosses val="autoZero"/>
        <c:auto val="1"/>
        <c:lblAlgn val="ctr"/>
        <c:lblOffset val="100"/>
        <c:noMultiLvlLbl val="0"/>
      </c:catAx>
      <c:valAx>
        <c:axId val="-2120455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6745713243342E-2"/>
              <c:y val="0.356225691529192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9385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Maryland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0.34556574923547401</c:v>
                </c:pt>
                <c:pt idx="1">
                  <c:v>0.10972568578553615</c:v>
                </c:pt>
                <c:pt idx="2">
                  <c:v>9.0909090909090912E-2</c:v>
                </c:pt>
                <c:pt idx="3">
                  <c:v>9.8214285714285712E-2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0.16513761467889909</c:v>
                </c:pt>
                <c:pt idx="1">
                  <c:v>0.19576059850374064</c:v>
                </c:pt>
                <c:pt idx="2">
                  <c:v>0.27272727272727271</c:v>
                </c:pt>
                <c:pt idx="3">
                  <c:v>0.13392857142857142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0.34250764525993882</c:v>
                </c:pt>
                <c:pt idx="1">
                  <c:v>0.50374064837905241</c:v>
                </c:pt>
                <c:pt idx="2">
                  <c:v>0.43636363636363634</c:v>
                </c:pt>
                <c:pt idx="3">
                  <c:v>0.5446428571428571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0.11314984709480122</c:v>
                </c:pt>
                <c:pt idx="1">
                  <c:v>0.15960099750623441</c:v>
                </c:pt>
                <c:pt idx="2">
                  <c:v>0.10909090909090909</c:v>
                </c:pt>
                <c:pt idx="3">
                  <c:v>0.17410714285714285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3.3639143730886847E-2</c:v>
                </c:pt>
                <c:pt idx="1">
                  <c:v>3.117206982543641E-2</c:v>
                </c:pt>
                <c:pt idx="2">
                  <c:v>9.0909090909090912E-2</c:v>
                </c:pt>
                <c:pt idx="3">
                  <c:v>4.9107142857142856E-2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4768968"/>
        <c:axId val="-2114419416"/>
      </c:barChart>
      <c:catAx>
        <c:axId val="-2114768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419416"/>
        <c:crosses val="autoZero"/>
        <c:auto val="1"/>
        <c:lblAlgn val="ctr"/>
        <c:lblOffset val="100"/>
        <c:noMultiLvlLbl val="0"/>
      </c:catAx>
      <c:valAx>
        <c:axId val="-21144194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7044623262619E-2"/>
              <c:y val="0.306696565103274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7689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Maryland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220206684548795E-2"/>
          <c:y val="0.20016641276897101"/>
          <c:w val="0.87761042109375598"/>
          <c:h val="0.6118718283899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8.5365853658536592E-2</c:v>
                </c:pt>
                <c:pt idx="1">
                  <c:v>5.2173913043478258E-2</c:v>
                </c:pt>
                <c:pt idx="2">
                  <c:v>0.2556053811659193</c:v>
                </c:pt>
                <c:pt idx="3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9.0909090909090912E-2</c:v>
                </c:pt>
                <c:pt idx="1">
                  <c:v>0.17391304347826086</c:v>
                </c:pt>
                <c:pt idx="2">
                  <c:v>0.27802690582959644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0.40133037694013302</c:v>
                </c:pt>
                <c:pt idx="1">
                  <c:v>0.4826086956521739</c:v>
                </c:pt>
                <c:pt idx="2">
                  <c:v>0.26905829596412556</c:v>
                </c:pt>
                <c:pt idx="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0.22838137472283815</c:v>
                </c:pt>
                <c:pt idx="1">
                  <c:v>0.14782608695652175</c:v>
                </c:pt>
                <c:pt idx="2">
                  <c:v>3.5874439461883408E-2</c:v>
                </c:pt>
                <c:pt idx="3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0.19401330376940132</c:v>
                </c:pt>
                <c:pt idx="1">
                  <c:v>0.14347826086956522</c:v>
                </c:pt>
                <c:pt idx="2">
                  <c:v>0.16143497757847533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0473608"/>
        <c:axId val="2096796440"/>
      </c:barChart>
      <c:catAx>
        <c:axId val="2100473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796440"/>
        <c:crosses val="autoZero"/>
        <c:auto val="1"/>
        <c:lblAlgn val="ctr"/>
        <c:lblOffset val="100"/>
        <c:noMultiLvlLbl val="0"/>
      </c:catAx>
      <c:valAx>
        <c:axId val="2096796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9.2882978879429094E-3"/>
              <c:y val="0.366256489591320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4736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Maryland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0.10060514372163389</c:v>
                </c:pt>
                <c:pt idx="1">
                  <c:v>0.6875</c:v>
                </c:pt>
                <c:pt idx="2">
                  <c:v>0.26666666666666666</c:v>
                </c:pt>
                <c:pt idx="3">
                  <c:v>0.47499999999999998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0.1346444780635401</c:v>
                </c:pt>
                <c:pt idx="1">
                  <c:v>0.125</c:v>
                </c:pt>
                <c:pt idx="2">
                  <c:v>0.13333333333333333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0.40317700453857791</c:v>
                </c:pt>
                <c:pt idx="1">
                  <c:v>3.125E-2</c:v>
                </c:pt>
                <c:pt idx="2">
                  <c:v>0.13333333333333333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0.18608169440242056</c:v>
                </c:pt>
                <c:pt idx="1">
                  <c:v>0</c:v>
                </c:pt>
                <c:pt idx="2">
                  <c:v>0.13333333333333333</c:v>
                </c:pt>
                <c:pt idx="3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0.17549167927382753</c:v>
                </c:pt>
                <c:pt idx="1">
                  <c:v>0.15625</c:v>
                </c:pt>
                <c:pt idx="2">
                  <c:v>0.33333333333333331</c:v>
                </c:pt>
                <c:pt idx="3">
                  <c:v>0.32500000000000001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20723624"/>
        <c:axId val="-2115417288"/>
      </c:barChart>
      <c:catAx>
        <c:axId val="-2120723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5417288"/>
        <c:crosses val="autoZero"/>
        <c:auto val="1"/>
        <c:lblAlgn val="ctr"/>
        <c:lblOffset val="100"/>
        <c:noMultiLvlLbl val="0"/>
      </c:catAx>
      <c:valAx>
        <c:axId val="-21154172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33892739876E-2"/>
              <c:y val="0.3078107059384149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207236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opLeftCell="C27" zoomScale="75" zoomScaleNormal="75" zoomScalePageLayoutView="75" workbookViewId="0">
      <selection activeCell="C55" sqref="C55"/>
    </sheetView>
  </sheetViews>
  <sheetFormatPr defaultColWidth="8.88671875" defaultRowHeight="14.4" x14ac:dyDescent="0.3"/>
  <cols>
    <col min="1" max="1" width="42.44140625" customWidth="1"/>
    <col min="2" max="3" width="21.6640625" customWidth="1"/>
    <col min="4" max="4" width="29.44140625" customWidth="1"/>
    <col min="5" max="5" width="20.33203125" customWidth="1"/>
    <col min="6" max="6" width="19.88671875" customWidth="1"/>
    <col min="7" max="7" width="17" customWidth="1"/>
    <col min="8" max="8" width="15.109375" customWidth="1"/>
    <col min="9" max="9" width="20" customWidth="1"/>
    <col min="10" max="11" width="18" bestFit="1" customWidth="1"/>
  </cols>
  <sheetData>
    <row r="1" spans="1:6" ht="25.8" x14ac:dyDescent="0.5">
      <c r="A1" s="33" t="s">
        <v>45</v>
      </c>
    </row>
    <row r="5" spans="1:6" s="38" customFormat="1" ht="23.4" x14ac:dyDescent="0.3">
      <c r="A5" s="34" t="s">
        <v>46</v>
      </c>
      <c r="B5" s="35"/>
      <c r="C5" s="35"/>
      <c r="D5" s="36"/>
      <c r="E5" s="37"/>
    </row>
    <row r="6" spans="1:6" x14ac:dyDescent="0.3">
      <c r="C6" s="32"/>
    </row>
    <row r="7" spans="1:6" x14ac:dyDescent="0.3">
      <c r="C7" s="32"/>
    </row>
    <row r="8" spans="1:6" x14ac:dyDescent="0.3">
      <c r="C8" s="32"/>
    </row>
    <row r="14" spans="1:6" ht="31.2" x14ac:dyDescent="0.3">
      <c r="A14" s="49" t="s">
        <v>47</v>
      </c>
      <c r="B14" s="50" t="s">
        <v>19</v>
      </c>
      <c r="C14" s="50" t="s">
        <v>20</v>
      </c>
      <c r="D14" s="51" t="s">
        <v>23</v>
      </c>
      <c r="F14" s="2"/>
    </row>
    <row r="15" spans="1:6" ht="15.6" x14ac:dyDescent="0.3">
      <c r="A15" s="52" t="s">
        <v>1</v>
      </c>
      <c r="B15" s="53">
        <v>181</v>
      </c>
      <c r="C15" s="53">
        <v>230</v>
      </c>
      <c r="D15" s="54">
        <f t="shared" ref="D15:D20" si="0">C15-B15</f>
        <v>49</v>
      </c>
      <c r="F15" s="1"/>
    </row>
    <row r="16" spans="1:6" ht="15.6" x14ac:dyDescent="0.3">
      <c r="A16" s="52" t="s">
        <v>14</v>
      </c>
      <c r="B16" s="53">
        <v>190</v>
      </c>
      <c r="C16" s="53">
        <v>256</v>
      </c>
      <c r="D16" s="54">
        <f t="shared" si="0"/>
        <v>66</v>
      </c>
      <c r="F16" s="1"/>
    </row>
    <row r="17" spans="1:6" ht="15.6" x14ac:dyDescent="0.3">
      <c r="A17" s="52" t="s">
        <v>15</v>
      </c>
      <c r="B17" s="53">
        <v>538</v>
      </c>
      <c r="C17" s="53">
        <v>664</v>
      </c>
      <c r="D17" s="54">
        <f t="shared" si="0"/>
        <v>126</v>
      </c>
      <c r="F17" s="1"/>
    </row>
    <row r="18" spans="1:6" ht="15.6" x14ac:dyDescent="0.3">
      <c r="A18" s="52" t="s">
        <v>16</v>
      </c>
      <c r="B18" s="53">
        <v>249</v>
      </c>
      <c r="C18" s="53">
        <v>211</v>
      </c>
      <c r="D18" s="54">
        <f t="shared" si="0"/>
        <v>-38</v>
      </c>
      <c r="F18" s="1"/>
    </row>
    <row r="19" spans="1:6" ht="15.6" x14ac:dyDescent="0.3">
      <c r="A19" s="52" t="s">
        <v>17</v>
      </c>
      <c r="B19" s="53">
        <v>270</v>
      </c>
      <c r="C19" s="53">
        <v>71</v>
      </c>
      <c r="D19" s="54">
        <f t="shared" si="0"/>
        <v>-199</v>
      </c>
      <c r="F19" s="1"/>
    </row>
    <row r="20" spans="1:6" ht="15.6" x14ac:dyDescent="0.3">
      <c r="A20" s="55" t="s">
        <v>0</v>
      </c>
      <c r="B20" s="65">
        <f>SUM(B15:B19)</f>
        <v>1428</v>
      </c>
      <c r="C20" s="65">
        <f>SUM(C15:C19)</f>
        <v>1432</v>
      </c>
      <c r="D20" s="55">
        <f t="shared" si="0"/>
        <v>4</v>
      </c>
    </row>
    <row r="31" spans="1:6" ht="31.2" x14ac:dyDescent="0.3">
      <c r="A31" s="49" t="s">
        <v>47</v>
      </c>
      <c r="B31" s="50" t="s">
        <v>21</v>
      </c>
      <c r="C31" s="50" t="s">
        <v>22</v>
      </c>
      <c r="D31" s="51" t="s">
        <v>31</v>
      </c>
    </row>
    <row r="32" spans="1:6" ht="15.6" x14ac:dyDescent="0.3">
      <c r="A32" s="52" t="s">
        <v>1</v>
      </c>
      <c r="B32" s="56">
        <f>B15/B20</f>
        <v>0.12675070028011204</v>
      </c>
      <c r="C32" s="56">
        <f>C15/C20</f>
        <v>0.16061452513966482</v>
      </c>
      <c r="D32" s="57">
        <f>C32-B32</f>
        <v>3.3863824859552777E-2</v>
      </c>
    </row>
    <row r="33" spans="1:6" ht="15.6" x14ac:dyDescent="0.3">
      <c r="A33" s="52" t="s">
        <v>14</v>
      </c>
      <c r="B33" s="56">
        <f>B16/B20</f>
        <v>0.13305322128851541</v>
      </c>
      <c r="C33" s="56">
        <f>C16/C20</f>
        <v>0.1787709497206704</v>
      </c>
      <c r="D33" s="57">
        <f>C33-B33</f>
        <v>4.5717728432154991E-2</v>
      </c>
    </row>
    <row r="34" spans="1:6" ht="15.6" x14ac:dyDescent="0.3">
      <c r="A34" s="52" t="s">
        <v>15</v>
      </c>
      <c r="B34" s="56">
        <f>B17/B20</f>
        <v>0.37675070028011204</v>
      </c>
      <c r="C34" s="56">
        <f>C17/C20</f>
        <v>0.46368715083798884</v>
      </c>
      <c r="D34" s="57">
        <f>C34-B34</f>
        <v>8.6936450557876799E-2</v>
      </c>
    </row>
    <row r="35" spans="1:6" ht="15.6" x14ac:dyDescent="0.3">
      <c r="A35" s="52" t="s">
        <v>16</v>
      </c>
      <c r="B35" s="56">
        <f>B18/B20</f>
        <v>0.17436974789915966</v>
      </c>
      <c r="C35" s="56">
        <f>C18/C20</f>
        <v>0.1473463687150838</v>
      </c>
      <c r="D35" s="57">
        <f>C35-B35</f>
        <v>-2.7023379184075852E-2</v>
      </c>
    </row>
    <row r="36" spans="1:6" ht="15.6" x14ac:dyDescent="0.3">
      <c r="A36" s="52" t="s">
        <v>17</v>
      </c>
      <c r="B36" s="56">
        <f>B19/B20</f>
        <v>0.18907563025210083</v>
      </c>
      <c r="C36" s="56">
        <f>C19/C20</f>
        <v>4.9581005586592182E-2</v>
      </c>
      <c r="D36" s="57">
        <f>C36-B36</f>
        <v>-0.13949462466550866</v>
      </c>
    </row>
    <row r="38" spans="1:6" s="15" customFormat="1" x14ac:dyDescent="0.3">
      <c r="A38" s="12"/>
      <c r="B38" s="13"/>
      <c r="C38" s="13"/>
      <c r="D38" s="14"/>
      <c r="E38" s="12"/>
    </row>
    <row r="40" spans="1:6" x14ac:dyDescent="0.3">
      <c r="A40" s="23"/>
      <c r="B40" s="25"/>
      <c r="C40" s="25"/>
      <c r="D40" s="25"/>
      <c r="E40" s="25"/>
      <c r="F40" s="19"/>
    </row>
    <row r="41" spans="1:6" x14ac:dyDescent="0.3">
      <c r="A41" s="23"/>
      <c r="B41" s="25"/>
      <c r="C41" s="25"/>
      <c r="D41" s="25"/>
      <c r="E41" s="25"/>
      <c r="F41" s="19"/>
    </row>
    <row r="48" spans="1:6" ht="31.2" x14ac:dyDescent="0.3">
      <c r="A48" s="49" t="s">
        <v>48</v>
      </c>
      <c r="B48" s="50" t="s">
        <v>43</v>
      </c>
      <c r="C48" s="50" t="s">
        <v>44</v>
      </c>
    </row>
    <row r="49" spans="1:3" s="60" customFormat="1" ht="31.2" x14ac:dyDescent="0.3">
      <c r="A49" s="58" t="s">
        <v>37</v>
      </c>
      <c r="B49" s="59">
        <v>1429</v>
      </c>
      <c r="C49" s="59">
        <v>1432</v>
      </c>
    </row>
    <row r="50" spans="1:3" s="60" customFormat="1" ht="31.2" x14ac:dyDescent="0.3">
      <c r="A50" s="58" t="s">
        <v>36</v>
      </c>
      <c r="B50" s="59">
        <v>226</v>
      </c>
      <c r="C50" s="59">
        <v>34</v>
      </c>
    </row>
    <row r="51" spans="1:3" s="60" customFormat="1" ht="31.2" x14ac:dyDescent="0.3">
      <c r="A51" s="58" t="s">
        <v>38</v>
      </c>
      <c r="B51" s="61">
        <f>B50/B49</f>
        <v>0.15815255423372987</v>
      </c>
      <c r="C51" s="61">
        <f>C50/C49</f>
        <v>2.3743016759776536E-2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9"/>
  <sheetViews>
    <sheetView tabSelected="1" topLeftCell="A81" zoomScale="75" zoomScaleNormal="75" zoomScalePageLayoutView="75" workbookViewId="0">
      <selection activeCell="G110" sqref="G110"/>
    </sheetView>
  </sheetViews>
  <sheetFormatPr defaultColWidth="8.88671875" defaultRowHeight="14.4" x14ac:dyDescent="0.3"/>
  <cols>
    <col min="1" max="1" width="42.44140625" customWidth="1"/>
    <col min="2" max="3" width="21.6640625" customWidth="1"/>
    <col min="4" max="4" width="29.44140625" customWidth="1"/>
    <col min="5" max="5" width="20.33203125" customWidth="1"/>
    <col min="6" max="6" width="19.88671875" customWidth="1"/>
    <col min="7" max="7" width="17" customWidth="1"/>
    <col min="8" max="8" width="15.109375" customWidth="1"/>
    <col min="9" max="9" width="20" customWidth="1"/>
    <col min="10" max="11" width="18" bestFit="1" customWidth="1"/>
  </cols>
  <sheetData>
    <row r="1" spans="1:6" ht="25.8" x14ac:dyDescent="0.5">
      <c r="A1" s="33" t="s">
        <v>45</v>
      </c>
    </row>
    <row r="5" spans="1:6" s="38" customFormat="1" ht="23.4" x14ac:dyDescent="0.3">
      <c r="A5" s="34" t="s">
        <v>42</v>
      </c>
    </row>
    <row r="9" spans="1:6" ht="28.8" x14ac:dyDescent="0.3">
      <c r="A9" s="39" t="s">
        <v>49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3">
      <c r="A10" s="6" t="s">
        <v>1</v>
      </c>
      <c r="B10" s="29">
        <v>230</v>
      </c>
      <c r="C10" s="29">
        <v>139220</v>
      </c>
      <c r="D10" s="29">
        <v>57386</v>
      </c>
      <c r="E10" s="31">
        <f>C10/C15</f>
        <v>0.15559201409067744</v>
      </c>
      <c r="F10" s="31">
        <f>D10/D15</f>
        <v>0.32660611027637393</v>
      </c>
    </row>
    <row r="11" spans="1:6" x14ac:dyDescent="0.3">
      <c r="A11" s="6" t="s">
        <v>14</v>
      </c>
      <c r="B11" s="29">
        <v>256</v>
      </c>
      <c r="C11" s="29">
        <v>189590</v>
      </c>
      <c r="D11" s="29">
        <v>45571</v>
      </c>
      <c r="E11" s="31">
        <f>C11/C15</f>
        <v>0.21188543277870664</v>
      </c>
      <c r="F11" s="31">
        <f>D11/D15</f>
        <v>0.25936233665710512</v>
      </c>
    </row>
    <row r="12" spans="1:6" x14ac:dyDescent="0.3">
      <c r="A12" s="6" t="s">
        <v>15</v>
      </c>
      <c r="B12" s="29">
        <v>664</v>
      </c>
      <c r="C12" s="29">
        <v>421494</v>
      </c>
      <c r="D12" s="29">
        <v>62527</v>
      </c>
      <c r="E12" s="31">
        <f>C12/C15</f>
        <v>0.47106091356942964</v>
      </c>
      <c r="F12" s="31">
        <f>D12/D15</f>
        <v>0.35586554660110187</v>
      </c>
    </row>
    <row r="13" spans="1:6" x14ac:dyDescent="0.3">
      <c r="A13" s="6" t="s">
        <v>16</v>
      </c>
      <c r="B13" s="29">
        <v>211</v>
      </c>
      <c r="C13" s="29">
        <v>123937</v>
      </c>
      <c r="D13" s="29">
        <v>9598</v>
      </c>
      <c r="E13" s="31">
        <f>C13/C15</f>
        <v>0.13851176160290396</v>
      </c>
      <c r="F13" s="31">
        <f>D13/D15</f>
        <v>5.4625961844921002E-2</v>
      </c>
    </row>
    <row r="14" spans="1:6" x14ac:dyDescent="0.3">
      <c r="A14" s="6" t="s">
        <v>17</v>
      </c>
      <c r="B14" s="30">
        <v>71</v>
      </c>
      <c r="C14" s="30">
        <v>20535</v>
      </c>
      <c r="D14" s="30">
        <v>622</v>
      </c>
      <c r="E14" s="31">
        <f>C14/C15</f>
        <v>2.2949877958282298E-2</v>
      </c>
      <c r="F14" s="31">
        <f>D14/D15</f>
        <v>3.5400446204981104E-3</v>
      </c>
    </row>
    <row r="15" spans="1:6" x14ac:dyDescent="0.3">
      <c r="A15" s="4" t="s">
        <v>0</v>
      </c>
      <c r="B15" s="63">
        <f>SUM(B10:B14)</f>
        <v>1432</v>
      </c>
      <c r="C15" s="63">
        <f>SUM(C10:C14)</f>
        <v>894776</v>
      </c>
      <c r="D15" s="63">
        <f>SUM(D10:D14)</f>
        <v>175704</v>
      </c>
      <c r="E15" s="64">
        <f>SUM(E10:E14)</f>
        <v>0.99999999999999989</v>
      </c>
      <c r="F15" s="64">
        <f>SUM(F10:F14)</f>
        <v>1</v>
      </c>
    </row>
    <row r="19" spans="1:7" s="38" customFormat="1" ht="23.4" x14ac:dyDescent="0.3">
      <c r="A19" s="34" t="s">
        <v>40</v>
      </c>
    </row>
    <row r="25" spans="1:7" s="15" customFormat="1" x14ac:dyDescent="0.3">
      <c r="A25" s="12"/>
      <c r="B25" s="13"/>
      <c r="C25" s="13"/>
      <c r="D25" s="14"/>
      <c r="E25" s="12"/>
    </row>
    <row r="26" spans="1:7" x14ac:dyDescent="0.3">
      <c r="F26" s="15"/>
      <c r="G26" s="15"/>
    </row>
    <row r="27" spans="1:7" x14ac:dyDescent="0.3">
      <c r="F27" s="15"/>
      <c r="G27" s="15"/>
    </row>
    <row r="28" spans="1:7" s="17" customFormat="1" ht="28.8" x14ac:dyDescent="0.3">
      <c r="A28" s="16" t="s">
        <v>57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3">
      <c r="A29" s="6" t="s">
        <v>1</v>
      </c>
      <c r="B29" s="9">
        <v>70</v>
      </c>
      <c r="C29" s="9">
        <v>21</v>
      </c>
      <c r="D29" s="18">
        <v>93</v>
      </c>
      <c r="E29" s="3">
        <v>42</v>
      </c>
      <c r="F29" s="21">
        <f>SUM(B29:E29)</f>
        <v>226</v>
      </c>
      <c r="G29" s="15"/>
    </row>
    <row r="30" spans="1:7" x14ac:dyDescent="0.3">
      <c r="A30" s="6" t="s">
        <v>14</v>
      </c>
      <c r="B30" s="9">
        <v>145</v>
      </c>
      <c r="C30" s="9">
        <v>54</v>
      </c>
      <c r="D30" s="18">
        <v>54</v>
      </c>
      <c r="E30" s="3">
        <v>3</v>
      </c>
      <c r="F30" s="21">
        <f>SUM(B30:E30)</f>
        <v>256</v>
      </c>
      <c r="G30" s="15"/>
    </row>
    <row r="31" spans="1:7" x14ac:dyDescent="0.3">
      <c r="A31" s="6" t="s">
        <v>15</v>
      </c>
      <c r="B31" s="9">
        <v>489</v>
      </c>
      <c r="C31" s="9">
        <v>120</v>
      </c>
      <c r="D31" s="18">
        <v>50</v>
      </c>
      <c r="E31" s="3">
        <v>3</v>
      </c>
      <c r="F31" s="21">
        <f>SUM(B31:E31)</f>
        <v>662</v>
      </c>
      <c r="G31" s="15"/>
    </row>
    <row r="32" spans="1:7" x14ac:dyDescent="0.3">
      <c r="A32" s="6" t="s">
        <v>16</v>
      </c>
      <c r="B32" s="9">
        <v>166</v>
      </c>
      <c r="C32" s="9">
        <v>27</v>
      </c>
      <c r="D32" s="18">
        <v>14</v>
      </c>
      <c r="E32" s="3">
        <v>3</v>
      </c>
      <c r="F32" s="21">
        <f>SUM(B32:E32)</f>
        <v>210</v>
      </c>
      <c r="G32" s="15"/>
    </row>
    <row r="33" spans="1:9" x14ac:dyDescent="0.3">
      <c r="A33" s="6" t="s">
        <v>17</v>
      </c>
      <c r="B33" s="9">
        <v>31</v>
      </c>
      <c r="C33" s="9">
        <v>8</v>
      </c>
      <c r="D33" s="18">
        <v>7</v>
      </c>
      <c r="E33" s="3">
        <v>2</v>
      </c>
      <c r="F33" s="21">
        <f>SUM(B33:E33)</f>
        <v>48</v>
      </c>
      <c r="G33" s="15"/>
    </row>
    <row r="34" spans="1:9" x14ac:dyDescent="0.3">
      <c r="A34" s="8" t="s">
        <v>0</v>
      </c>
      <c r="B34" s="63">
        <f>SUM(B29:B33)</f>
        <v>901</v>
      </c>
      <c r="C34" s="63">
        <f>SUM(C29:C33)</f>
        <v>230</v>
      </c>
      <c r="D34" s="63">
        <f>SUM(D29:D33)</f>
        <v>218</v>
      </c>
      <c r="E34" s="63">
        <f>SUM(E29:E33)</f>
        <v>53</v>
      </c>
      <c r="F34" s="22">
        <f>SUM(F29:F33)</f>
        <v>1402</v>
      </c>
      <c r="G34" s="15"/>
    </row>
    <row r="35" spans="1:9" ht="28.8" x14ac:dyDescent="0.3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3">
      <c r="A36" s="6" t="s">
        <v>1</v>
      </c>
      <c r="B36" s="5">
        <f>B29/B34</f>
        <v>7.7691453940066588E-2</v>
      </c>
      <c r="C36" s="5">
        <f>C29/C34</f>
        <v>9.1304347826086957E-2</v>
      </c>
      <c r="D36" s="5">
        <f>D29/D34</f>
        <v>0.42660550458715596</v>
      </c>
      <c r="E36" s="5">
        <f>E29/E34</f>
        <v>0.79245283018867929</v>
      </c>
    </row>
    <row r="37" spans="1:9" x14ac:dyDescent="0.3">
      <c r="A37" s="6" t="s">
        <v>14</v>
      </c>
      <c r="B37" s="5">
        <f>B30/B34</f>
        <v>0.1609322974472808</v>
      </c>
      <c r="C37" s="5">
        <f>C30/C34</f>
        <v>0.23478260869565218</v>
      </c>
      <c r="D37" s="5">
        <f>D30/D34</f>
        <v>0.24770642201834864</v>
      </c>
      <c r="E37" s="5">
        <f>E30/E34</f>
        <v>5.6603773584905662E-2</v>
      </c>
    </row>
    <row r="38" spans="1:9" x14ac:dyDescent="0.3">
      <c r="A38" s="6" t="s">
        <v>15</v>
      </c>
      <c r="B38" s="5">
        <f>B31/B34</f>
        <v>0.54273029966703668</v>
      </c>
      <c r="C38" s="5">
        <f>C31/C34</f>
        <v>0.52173913043478259</v>
      </c>
      <c r="D38" s="5">
        <f>D31/D34</f>
        <v>0.22935779816513763</v>
      </c>
      <c r="E38" s="5">
        <f>E31/E34</f>
        <v>5.6603773584905662E-2</v>
      </c>
    </row>
    <row r="39" spans="1:9" x14ac:dyDescent="0.3">
      <c r="A39" s="6" t="s">
        <v>16</v>
      </c>
      <c r="B39" s="5">
        <f>B32/B34</f>
        <v>0.18423973362930077</v>
      </c>
      <c r="C39" s="5">
        <f>C32/C34</f>
        <v>0.11739130434782609</v>
      </c>
      <c r="D39" s="5">
        <f>D32/D34</f>
        <v>6.4220183486238536E-2</v>
      </c>
      <c r="E39" s="5">
        <f>E32/E34</f>
        <v>5.6603773584905662E-2</v>
      </c>
    </row>
    <row r="40" spans="1:9" x14ac:dyDescent="0.3">
      <c r="A40" s="6" t="s">
        <v>17</v>
      </c>
      <c r="B40" s="5">
        <f>B33/B34</f>
        <v>3.4406215316315207E-2</v>
      </c>
      <c r="C40" s="5">
        <f>C33/C34</f>
        <v>3.4782608695652174E-2</v>
      </c>
      <c r="D40" s="5">
        <f>D33/D34</f>
        <v>3.2110091743119268E-2</v>
      </c>
      <c r="E40" s="5">
        <f>E33/E34</f>
        <v>3.7735849056603772E-2</v>
      </c>
    </row>
    <row r="41" spans="1:9" x14ac:dyDescent="0.3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3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28.8" x14ac:dyDescent="0.3">
      <c r="A51" s="66" t="s">
        <v>50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3">
      <c r="A52" s="20" t="s">
        <v>1</v>
      </c>
      <c r="B52" s="21">
        <v>168</v>
      </c>
      <c r="C52" s="21">
        <v>27</v>
      </c>
      <c r="D52" s="21">
        <v>9</v>
      </c>
      <c r="E52" s="21">
        <v>24</v>
      </c>
      <c r="F52" s="21">
        <f>SUM(B52:E52)</f>
        <v>228</v>
      </c>
    </row>
    <row r="53" spans="1:6" x14ac:dyDescent="0.3">
      <c r="A53" s="20" t="s">
        <v>14</v>
      </c>
      <c r="B53" s="21">
        <v>251</v>
      </c>
      <c r="C53" s="21">
        <v>4</v>
      </c>
      <c r="D53" s="21">
        <v>1</v>
      </c>
      <c r="E53" s="21">
        <v>0</v>
      </c>
      <c r="F53" s="21">
        <f>SUM(B53:E53)</f>
        <v>256</v>
      </c>
    </row>
    <row r="54" spans="1:6" x14ac:dyDescent="0.3">
      <c r="A54" s="20" t="s">
        <v>15</v>
      </c>
      <c r="B54" s="21">
        <v>655</v>
      </c>
      <c r="C54" s="21">
        <v>2</v>
      </c>
      <c r="D54" s="21">
        <v>2</v>
      </c>
      <c r="E54" s="21">
        <v>3</v>
      </c>
      <c r="F54" s="21">
        <f>SUM(B54:E54)</f>
        <v>662</v>
      </c>
    </row>
    <row r="55" spans="1:6" x14ac:dyDescent="0.3">
      <c r="A55" s="20" t="s">
        <v>16</v>
      </c>
      <c r="B55" s="21">
        <v>207</v>
      </c>
      <c r="C55" s="21">
        <v>1</v>
      </c>
      <c r="D55" s="21">
        <v>1</v>
      </c>
      <c r="E55" s="21">
        <v>1</v>
      </c>
      <c r="F55" s="21">
        <f>SUM(B55:E55)</f>
        <v>210</v>
      </c>
    </row>
    <row r="56" spans="1:6" x14ac:dyDescent="0.3">
      <c r="A56" s="20" t="s">
        <v>17</v>
      </c>
      <c r="B56" s="21">
        <v>44</v>
      </c>
      <c r="C56" s="21">
        <v>2</v>
      </c>
      <c r="D56" s="21">
        <v>3</v>
      </c>
      <c r="E56" s="21">
        <v>3</v>
      </c>
      <c r="F56" s="21">
        <f>SUM(B56:E56)</f>
        <v>52</v>
      </c>
    </row>
    <row r="57" spans="1:6" x14ac:dyDescent="0.3">
      <c r="A57" s="22" t="s">
        <v>0</v>
      </c>
      <c r="B57" s="63">
        <f>SUM(B52:B56)</f>
        <v>1325</v>
      </c>
      <c r="C57" s="63">
        <f>SUM(C52:C56)</f>
        <v>36</v>
      </c>
      <c r="D57" s="63">
        <f>SUM(D52:D56)</f>
        <v>16</v>
      </c>
      <c r="E57" s="63">
        <f>SUM(E52:E56)</f>
        <v>31</v>
      </c>
      <c r="F57" s="22">
        <f>SUM(F52:F56)</f>
        <v>1408</v>
      </c>
    </row>
    <row r="58" spans="1:6" x14ac:dyDescent="0.3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3">
      <c r="A59" s="20" t="s">
        <v>1</v>
      </c>
      <c r="B59" s="24">
        <f>B52/B57</f>
        <v>0.12679245283018867</v>
      </c>
      <c r="C59" s="24">
        <f>C52/C57</f>
        <v>0.75</v>
      </c>
      <c r="D59" s="24">
        <f>D52/D57</f>
        <v>0.5625</v>
      </c>
      <c r="E59" s="24">
        <f>E52/E57</f>
        <v>0.77419354838709675</v>
      </c>
      <c r="F59" s="19"/>
    </row>
    <row r="60" spans="1:6" x14ac:dyDescent="0.3">
      <c r="A60" s="20" t="s">
        <v>14</v>
      </c>
      <c r="B60" s="24">
        <f>B53/B57</f>
        <v>0.18943396226415093</v>
      </c>
      <c r="C60" s="24">
        <f>C53/C57</f>
        <v>0.1111111111111111</v>
      </c>
      <c r="D60" s="24">
        <f>D53/D57</f>
        <v>6.25E-2</v>
      </c>
      <c r="E60" s="24">
        <f>E53/E57</f>
        <v>0</v>
      </c>
      <c r="F60" s="19"/>
    </row>
    <row r="61" spans="1:6" x14ac:dyDescent="0.3">
      <c r="A61" s="20" t="s">
        <v>15</v>
      </c>
      <c r="B61" s="24">
        <f>B54/B57</f>
        <v>0.49433962264150944</v>
      </c>
      <c r="C61" s="24">
        <f>C54/C57</f>
        <v>5.5555555555555552E-2</v>
      </c>
      <c r="D61" s="24">
        <f>D54/D57</f>
        <v>0.125</v>
      </c>
      <c r="E61" s="24">
        <f>E54/E57</f>
        <v>9.6774193548387094E-2</v>
      </c>
      <c r="F61" s="19"/>
    </row>
    <row r="62" spans="1:6" x14ac:dyDescent="0.3">
      <c r="A62" s="20" t="s">
        <v>16</v>
      </c>
      <c r="B62" s="24">
        <f>B55/B57</f>
        <v>0.15622641509433963</v>
      </c>
      <c r="C62" s="24">
        <f>C55/C57</f>
        <v>2.7777777777777776E-2</v>
      </c>
      <c r="D62" s="24">
        <f>D55/D57</f>
        <v>6.25E-2</v>
      </c>
      <c r="E62" s="24">
        <f>E55/E57</f>
        <v>3.2258064516129031E-2</v>
      </c>
      <c r="F62" s="19"/>
    </row>
    <row r="63" spans="1:6" x14ac:dyDescent="0.3">
      <c r="A63" s="20" t="s">
        <v>17</v>
      </c>
      <c r="B63" s="24">
        <f>B56/B57</f>
        <v>3.3207547169811322E-2</v>
      </c>
      <c r="C63" s="24">
        <f>C56/C57</f>
        <v>5.5555555555555552E-2</v>
      </c>
      <c r="D63" s="24">
        <f>D56/D57</f>
        <v>0.1875</v>
      </c>
      <c r="E63" s="24">
        <f>E56/E57</f>
        <v>9.6774193548387094E-2</v>
      </c>
      <c r="F63" s="19"/>
    </row>
    <row r="64" spans="1:6" x14ac:dyDescent="0.3">
      <c r="A64" s="23"/>
      <c r="B64" s="25"/>
      <c r="C64" s="25"/>
      <c r="D64" s="25"/>
      <c r="E64" s="25"/>
      <c r="F64" s="19"/>
    </row>
    <row r="65" spans="1:6" x14ac:dyDescent="0.3">
      <c r="A65" s="23"/>
      <c r="B65" s="25"/>
      <c r="C65" s="25"/>
      <c r="D65" s="25"/>
      <c r="E65" s="25"/>
      <c r="F65" s="19"/>
    </row>
    <row r="72" spans="1:6" x14ac:dyDescent="0.3">
      <c r="A72" s="19"/>
      <c r="B72" s="19"/>
      <c r="C72" s="19"/>
      <c r="D72" s="19"/>
      <c r="E72" s="19"/>
      <c r="F72" s="19"/>
    </row>
    <row r="73" spans="1:6" x14ac:dyDescent="0.3">
      <c r="A73" s="19"/>
      <c r="B73" s="19"/>
      <c r="C73" s="19"/>
      <c r="D73" s="19"/>
      <c r="E73" s="19"/>
      <c r="F73" s="19"/>
    </row>
    <row r="74" spans="1:6" ht="28.8" x14ac:dyDescent="0.3">
      <c r="A74" s="47" t="s">
        <v>51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3">
      <c r="A75" s="20" t="s">
        <v>1</v>
      </c>
      <c r="B75" s="21">
        <v>115</v>
      </c>
      <c r="C75" s="21">
        <v>58</v>
      </c>
      <c r="D75" s="21">
        <v>44</v>
      </c>
      <c r="E75" s="21">
        <v>8</v>
      </c>
      <c r="F75" s="21">
        <f>SUM(B75:E75)</f>
        <v>225</v>
      </c>
    </row>
    <row r="76" spans="1:6" x14ac:dyDescent="0.3">
      <c r="A76" s="20" t="s">
        <v>14</v>
      </c>
      <c r="B76" s="21">
        <v>92</v>
      </c>
      <c r="C76" s="21">
        <v>78</v>
      </c>
      <c r="D76" s="21">
        <v>63</v>
      </c>
      <c r="E76" s="21">
        <v>23</v>
      </c>
      <c r="F76" s="21">
        <f>SUM(B76:E76)</f>
        <v>256</v>
      </c>
    </row>
    <row r="77" spans="1:6" x14ac:dyDescent="0.3">
      <c r="A77" s="20" t="s">
        <v>15</v>
      </c>
      <c r="B77" s="21">
        <v>91</v>
      </c>
      <c r="C77" s="21">
        <v>179</v>
      </c>
      <c r="D77" s="21">
        <v>225</v>
      </c>
      <c r="E77" s="21">
        <v>167</v>
      </c>
      <c r="F77" s="21">
        <f>SUM(B77:E77)</f>
        <v>662</v>
      </c>
    </row>
    <row r="78" spans="1:6" x14ac:dyDescent="0.3">
      <c r="A78" s="20" t="s">
        <v>16</v>
      </c>
      <c r="B78" s="21">
        <v>12</v>
      </c>
      <c r="C78" s="21">
        <v>13</v>
      </c>
      <c r="D78" s="21">
        <v>49</v>
      </c>
      <c r="E78" s="21">
        <v>136</v>
      </c>
      <c r="F78" s="21">
        <f>SUM(B78:E78)</f>
        <v>210</v>
      </c>
    </row>
    <row r="79" spans="1:6" x14ac:dyDescent="0.3">
      <c r="A79" s="20" t="s">
        <v>17</v>
      </c>
      <c r="B79" s="21">
        <v>0</v>
      </c>
      <c r="C79" s="21">
        <v>13</v>
      </c>
      <c r="D79" s="21">
        <v>22</v>
      </c>
      <c r="E79" s="21">
        <v>13</v>
      </c>
      <c r="F79" s="21">
        <f>SUM(B79:E79)</f>
        <v>48</v>
      </c>
    </row>
    <row r="80" spans="1:6" x14ac:dyDescent="0.3">
      <c r="A80" s="26" t="s">
        <v>0</v>
      </c>
      <c r="B80" s="63">
        <f>SUM(B75:B79)</f>
        <v>310</v>
      </c>
      <c r="C80" s="63">
        <f>SUM(C75:C79)</f>
        <v>341</v>
      </c>
      <c r="D80" s="63">
        <f>SUM(D75:D79)</f>
        <v>403</v>
      </c>
      <c r="E80" s="63">
        <f>SUM(E75:E79)</f>
        <v>347</v>
      </c>
      <c r="F80" s="22">
        <f>SUM(F75:F79)</f>
        <v>1401</v>
      </c>
    </row>
    <row r="81" spans="1:6" x14ac:dyDescent="0.3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3">
      <c r="A82" s="20" t="s">
        <v>1</v>
      </c>
      <c r="B82" s="24">
        <f>B75/B80</f>
        <v>0.37096774193548387</v>
      </c>
      <c r="C82" s="24">
        <f>C75/C80</f>
        <v>0.17008797653958943</v>
      </c>
      <c r="D82" s="24">
        <f>D75/D80</f>
        <v>0.10918114143920596</v>
      </c>
      <c r="E82" s="24">
        <f>E75/E80</f>
        <v>2.3054755043227664E-2</v>
      </c>
      <c r="F82" s="19"/>
    </row>
    <row r="83" spans="1:6" x14ac:dyDescent="0.3">
      <c r="A83" s="20" t="s">
        <v>14</v>
      </c>
      <c r="B83" s="24">
        <f>B76/B80</f>
        <v>0.29677419354838708</v>
      </c>
      <c r="C83" s="24">
        <f>C76/C80</f>
        <v>0.22873900293255131</v>
      </c>
      <c r="D83" s="24">
        <f>D76/D80</f>
        <v>0.15632754342431762</v>
      </c>
      <c r="E83" s="24">
        <f>E76/E80</f>
        <v>6.6282420749279536E-2</v>
      </c>
      <c r="F83" s="19"/>
    </row>
    <row r="84" spans="1:6" x14ac:dyDescent="0.3">
      <c r="A84" s="20" t="s">
        <v>15</v>
      </c>
      <c r="B84" s="24">
        <f>B77/B80</f>
        <v>0.29354838709677417</v>
      </c>
      <c r="C84" s="24">
        <f>C77/C80</f>
        <v>0.52492668621700878</v>
      </c>
      <c r="D84" s="24">
        <f>D77/D80</f>
        <v>0.55831265508684869</v>
      </c>
      <c r="E84" s="24">
        <f>E77/E80</f>
        <v>0.48126801152737753</v>
      </c>
      <c r="F84" s="19"/>
    </row>
    <row r="85" spans="1:6" x14ac:dyDescent="0.3">
      <c r="A85" s="20" t="s">
        <v>16</v>
      </c>
      <c r="B85" s="24">
        <f>B78/B80</f>
        <v>3.870967741935484E-2</v>
      </c>
      <c r="C85" s="24">
        <f>C78/C80</f>
        <v>3.8123167155425221E-2</v>
      </c>
      <c r="D85" s="24">
        <f>D78/D80</f>
        <v>0.12158808933002481</v>
      </c>
      <c r="E85" s="24">
        <f>E78/E80</f>
        <v>0.39193083573487031</v>
      </c>
      <c r="F85" s="19"/>
    </row>
    <row r="86" spans="1:6" x14ac:dyDescent="0.3">
      <c r="A86" s="20" t="s">
        <v>17</v>
      </c>
      <c r="B86" s="24">
        <f>B79/B80</f>
        <v>0</v>
      </c>
      <c r="C86" s="24">
        <f>C79/C80</f>
        <v>3.8123167155425221E-2</v>
      </c>
      <c r="D86" s="24">
        <f>D79/D80</f>
        <v>5.4590570719602979E-2</v>
      </c>
      <c r="E86" s="24">
        <f>E79/E80</f>
        <v>3.7463976945244955E-2</v>
      </c>
      <c r="F86" s="19"/>
    </row>
    <row r="87" spans="1:6" x14ac:dyDescent="0.3">
      <c r="A87" s="23"/>
      <c r="B87" s="25"/>
      <c r="C87" s="25"/>
      <c r="D87" s="25"/>
      <c r="E87" s="25"/>
      <c r="F87" s="19"/>
    </row>
    <row r="93" spans="1:6" x14ac:dyDescent="0.3">
      <c r="A93" s="19"/>
      <c r="B93" s="19"/>
      <c r="C93" s="19"/>
      <c r="D93" s="19"/>
      <c r="E93" s="19"/>
      <c r="F93" s="19"/>
    </row>
    <row r="94" spans="1:6" x14ac:dyDescent="0.3">
      <c r="A94" s="23"/>
      <c r="B94" s="25"/>
      <c r="C94" s="25"/>
      <c r="D94" s="25"/>
      <c r="E94" s="25"/>
      <c r="F94" s="19"/>
    </row>
    <row r="95" spans="1:6" x14ac:dyDescent="0.3">
      <c r="A95" s="19"/>
      <c r="B95" s="19"/>
      <c r="C95" s="19"/>
      <c r="D95" s="19"/>
      <c r="E95" s="19"/>
      <c r="F95" s="19"/>
    </row>
    <row r="96" spans="1:6" x14ac:dyDescent="0.3">
      <c r="A96" s="19"/>
      <c r="B96" s="19"/>
      <c r="C96" s="19"/>
      <c r="D96" s="19"/>
      <c r="E96" s="19"/>
      <c r="F96" s="19"/>
    </row>
    <row r="97" spans="1:6" ht="28.8" x14ac:dyDescent="0.3">
      <c r="A97" s="62" t="s">
        <v>52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3">
      <c r="A98" s="20" t="s">
        <v>1</v>
      </c>
      <c r="B98" s="21">
        <v>113</v>
      </c>
      <c r="C98" s="21">
        <v>88</v>
      </c>
      <c r="D98" s="21">
        <v>5</v>
      </c>
      <c r="E98" s="28">
        <v>22</v>
      </c>
      <c r="F98" s="21">
        <f>SUM(B98:E98)</f>
        <v>228</v>
      </c>
    </row>
    <row r="99" spans="1:6" x14ac:dyDescent="0.3">
      <c r="A99" s="20" t="s">
        <v>14</v>
      </c>
      <c r="B99" s="21">
        <v>54</v>
      </c>
      <c r="C99" s="21">
        <v>157</v>
      </c>
      <c r="D99" s="21">
        <v>15</v>
      </c>
      <c r="E99" s="28">
        <v>30</v>
      </c>
      <c r="F99" s="21">
        <f>SUM(B99:E99)</f>
        <v>256</v>
      </c>
    </row>
    <row r="100" spans="1:6" x14ac:dyDescent="0.3">
      <c r="A100" s="20" t="s">
        <v>15</v>
      </c>
      <c r="B100" s="21">
        <v>112</v>
      </c>
      <c r="C100" s="21">
        <v>404</v>
      </c>
      <c r="D100" s="21">
        <v>24</v>
      </c>
      <c r="E100" s="28">
        <v>122</v>
      </c>
      <c r="F100" s="21">
        <f>SUM(B100:E100)</f>
        <v>662</v>
      </c>
    </row>
    <row r="101" spans="1:6" x14ac:dyDescent="0.3">
      <c r="A101" s="20" t="s">
        <v>16</v>
      </c>
      <c r="B101" s="21">
        <v>37</v>
      </c>
      <c r="C101" s="21">
        <v>128</v>
      </c>
      <c r="D101" s="21">
        <v>6</v>
      </c>
      <c r="E101" s="28">
        <v>39</v>
      </c>
      <c r="F101" s="21">
        <f>SUM(B101:E101)</f>
        <v>210</v>
      </c>
    </row>
    <row r="102" spans="1:6" x14ac:dyDescent="0.3">
      <c r="A102" s="20" t="s">
        <v>17</v>
      </c>
      <c r="B102" s="21">
        <v>11</v>
      </c>
      <c r="C102" s="21">
        <v>25</v>
      </c>
      <c r="D102" s="21">
        <v>5</v>
      </c>
      <c r="E102" s="28">
        <v>11</v>
      </c>
      <c r="F102" s="21">
        <f>SUM(B102:E102)</f>
        <v>52</v>
      </c>
    </row>
    <row r="103" spans="1:6" x14ac:dyDescent="0.3">
      <c r="A103" s="26" t="s">
        <v>0</v>
      </c>
      <c r="B103" s="63">
        <f>SUM(B98:B102)</f>
        <v>327</v>
      </c>
      <c r="C103" s="63">
        <f>SUM(C98:C102)</f>
        <v>802</v>
      </c>
      <c r="D103" s="63">
        <f>SUM(D98:D102)</f>
        <v>55</v>
      </c>
      <c r="E103" s="63">
        <f>SUM(E98:E102)</f>
        <v>224</v>
      </c>
      <c r="F103" s="22">
        <f>SUM(F98:F102)</f>
        <v>1408</v>
      </c>
    </row>
    <row r="104" spans="1:6" x14ac:dyDescent="0.3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3">
      <c r="A105" s="20" t="s">
        <v>1</v>
      </c>
      <c r="B105" s="24">
        <f>B98/B103</f>
        <v>0.34556574923547401</v>
      </c>
      <c r="C105" s="24">
        <f>C98/C103</f>
        <v>0.10972568578553615</v>
      </c>
      <c r="D105" s="24">
        <f>D98/D103</f>
        <v>9.0909090909090912E-2</v>
      </c>
      <c r="E105" s="24">
        <f>E98/E103</f>
        <v>9.8214285714285712E-2</v>
      </c>
      <c r="F105" s="19"/>
    </row>
    <row r="106" spans="1:6" x14ac:dyDescent="0.3">
      <c r="A106" s="20" t="s">
        <v>14</v>
      </c>
      <c r="B106" s="24">
        <f>B99/B103</f>
        <v>0.16513761467889909</v>
      </c>
      <c r="C106" s="24">
        <f>C99/C103</f>
        <v>0.19576059850374064</v>
      </c>
      <c r="D106" s="24">
        <f>D99/D103</f>
        <v>0.27272727272727271</v>
      </c>
      <c r="E106" s="24">
        <f>E99/E103</f>
        <v>0.13392857142857142</v>
      </c>
      <c r="F106" s="19"/>
    </row>
    <row r="107" spans="1:6" x14ac:dyDescent="0.3">
      <c r="A107" s="20" t="s">
        <v>15</v>
      </c>
      <c r="B107" s="24">
        <f>B100/B103</f>
        <v>0.34250764525993882</v>
      </c>
      <c r="C107" s="24">
        <f>C100/C103</f>
        <v>0.50374064837905241</v>
      </c>
      <c r="D107" s="24">
        <f>D100/D103</f>
        <v>0.43636363636363634</v>
      </c>
      <c r="E107" s="24">
        <f>E100/E103</f>
        <v>0.5446428571428571</v>
      </c>
      <c r="F107" s="19"/>
    </row>
    <row r="108" spans="1:6" x14ac:dyDescent="0.3">
      <c r="A108" s="20" t="s">
        <v>16</v>
      </c>
      <c r="B108" s="24">
        <f>B101/B103</f>
        <v>0.11314984709480122</v>
      </c>
      <c r="C108" s="24">
        <f>C101/C103</f>
        <v>0.15960099750623441</v>
      </c>
      <c r="D108" s="24">
        <f>D101/D103</f>
        <v>0.10909090909090909</v>
      </c>
      <c r="E108" s="24">
        <f>E101/E103</f>
        <v>0.17410714285714285</v>
      </c>
      <c r="F108" s="19"/>
    </row>
    <row r="109" spans="1:6" x14ac:dyDescent="0.3">
      <c r="A109" s="20" t="s">
        <v>17</v>
      </c>
      <c r="B109" s="24">
        <f>B102/B103</f>
        <v>3.3639143730886847E-2</v>
      </c>
      <c r="C109" s="24">
        <f>C102/C103</f>
        <v>3.117206982543641E-2</v>
      </c>
      <c r="D109" s="24">
        <f>D102/D103</f>
        <v>9.0909090909090912E-2</v>
      </c>
      <c r="E109" s="24">
        <f>E102/E103</f>
        <v>4.9107142857142856E-2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9"/>
  <sheetViews>
    <sheetView topLeftCell="A23" zoomScale="75" zoomScaleNormal="75" zoomScalePageLayoutView="75" workbookViewId="0">
      <selection activeCell="A117" sqref="A117"/>
    </sheetView>
  </sheetViews>
  <sheetFormatPr defaultColWidth="8.88671875" defaultRowHeight="14.4" x14ac:dyDescent="0.3"/>
  <cols>
    <col min="1" max="1" width="42.44140625" customWidth="1"/>
    <col min="2" max="3" width="21.6640625" customWidth="1"/>
    <col min="4" max="4" width="29.44140625" customWidth="1"/>
    <col min="5" max="5" width="20.33203125" customWidth="1"/>
    <col min="6" max="6" width="19.88671875" customWidth="1"/>
    <col min="7" max="7" width="17" customWidth="1"/>
    <col min="8" max="8" width="15.109375" customWidth="1"/>
    <col min="9" max="9" width="20" customWidth="1"/>
    <col min="10" max="11" width="18" bestFit="1" customWidth="1"/>
  </cols>
  <sheetData>
    <row r="1" spans="1:6" ht="25.8" x14ac:dyDescent="0.5">
      <c r="A1" s="33" t="s">
        <v>45</v>
      </c>
    </row>
    <row r="5" spans="1:6" s="38" customFormat="1" ht="23.4" x14ac:dyDescent="0.3">
      <c r="A5" s="34" t="s">
        <v>42</v>
      </c>
    </row>
    <row r="9" spans="1:6" ht="28.8" x14ac:dyDescent="0.3">
      <c r="A9" s="39" t="s">
        <v>53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3">
      <c r="A10" s="6" t="s">
        <v>1</v>
      </c>
      <c r="B10" s="29">
        <v>181</v>
      </c>
      <c r="C10" s="29">
        <v>86592</v>
      </c>
      <c r="D10" s="29">
        <v>37659</v>
      </c>
      <c r="E10" s="31">
        <f>C10/C15</f>
        <v>9.8273249842532648E-2</v>
      </c>
      <c r="F10" s="31">
        <f>D10/D15</f>
        <v>0.28096602354626438</v>
      </c>
    </row>
    <row r="11" spans="1:6" x14ac:dyDescent="0.3">
      <c r="A11" s="6" t="s">
        <v>14</v>
      </c>
      <c r="B11" s="29">
        <v>190</v>
      </c>
      <c r="C11" s="29">
        <v>142367</v>
      </c>
      <c r="D11" s="29">
        <v>34236</v>
      </c>
      <c r="E11" s="31">
        <f>C11/C15</f>
        <v>0.16157229028468964</v>
      </c>
      <c r="F11" s="31">
        <f>D11/D15</f>
        <v>0.25542772729307489</v>
      </c>
    </row>
    <row r="12" spans="1:6" x14ac:dyDescent="0.3">
      <c r="A12" s="6" t="s">
        <v>15</v>
      </c>
      <c r="B12" s="29">
        <v>538</v>
      </c>
      <c r="C12" s="29">
        <v>345130</v>
      </c>
      <c r="D12" s="29">
        <v>49728</v>
      </c>
      <c r="E12" s="31">
        <f>C12/C15</f>
        <v>0.39168799332678872</v>
      </c>
      <c r="F12" s="31">
        <f>D12/D15</f>
        <v>0.37101034065983257</v>
      </c>
    </row>
    <row r="13" spans="1:6" x14ac:dyDescent="0.3">
      <c r="A13" s="6" t="s">
        <v>16</v>
      </c>
      <c r="B13" s="29">
        <v>249</v>
      </c>
      <c r="C13" s="29">
        <v>143092</v>
      </c>
      <c r="D13" s="29">
        <v>11342</v>
      </c>
      <c r="E13" s="31">
        <f>C13/C15</f>
        <v>0.16239509269294716</v>
      </c>
      <c r="F13" s="31">
        <f>D13/D15</f>
        <v>8.4620320217258307E-2</v>
      </c>
    </row>
    <row r="14" spans="1:6" x14ac:dyDescent="0.3">
      <c r="A14" s="6" t="s">
        <v>17</v>
      </c>
      <c r="B14" s="30">
        <v>270</v>
      </c>
      <c r="C14" s="30">
        <v>163954</v>
      </c>
      <c r="D14" s="30">
        <v>1069</v>
      </c>
      <c r="E14" s="31">
        <f>C14/C15</f>
        <v>0.18607137385304182</v>
      </c>
      <c r="F14" s="31">
        <f>D14/D15</f>
        <v>7.97558828356984E-3</v>
      </c>
    </row>
    <row r="15" spans="1:6" x14ac:dyDescent="0.3">
      <c r="A15" s="4" t="s">
        <v>0</v>
      </c>
      <c r="B15" s="63">
        <f>SUM(B10:B14)</f>
        <v>1428</v>
      </c>
      <c r="C15" s="63">
        <f>SUM(C10:C14)</f>
        <v>881135</v>
      </c>
      <c r="D15" s="63">
        <f>SUM(D10:D14)</f>
        <v>134034</v>
      </c>
      <c r="E15" s="64">
        <f>SUM(E10:E14)</f>
        <v>1</v>
      </c>
      <c r="F15" s="64">
        <f>SUM(F10:F14)</f>
        <v>1</v>
      </c>
    </row>
    <row r="19" spans="1:7" s="38" customFormat="1" ht="23.4" x14ac:dyDescent="0.3">
      <c r="A19" s="34" t="s">
        <v>40</v>
      </c>
    </row>
    <row r="25" spans="1:7" s="15" customFormat="1" x14ac:dyDescent="0.3">
      <c r="A25" s="12"/>
      <c r="B25" s="13"/>
      <c r="C25" s="13"/>
      <c r="D25" s="14"/>
      <c r="E25" s="12"/>
    </row>
    <row r="26" spans="1:7" x14ac:dyDescent="0.3">
      <c r="F26" s="15"/>
      <c r="G26" s="15"/>
    </row>
    <row r="27" spans="1:7" x14ac:dyDescent="0.3">
      <c r="F27" s="15"/>
      <c r="G27" s="15"/>
    </row>
    <row r="28" spans="1:7" s="17" customFormat="1" ht="28.8" x14ac:dyDescent="0.3">
      <c r="A28" s="16" t="s">
        <v>58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3">
      <c r="A29" s="6" t="s">
        <v>1</v>
      </c>
      <c r="B29" s="9">
        <v>77</v>
      </c>
      <c r="C29" s="9">
        <v>12</v>
      </c>
      <c r="D29" s="18">
        <v>57</v>
      </c>
      <c r="E29" s="3">
        <v>32</v>
      </c>
      <c r="F29" s="21">
        <f>SUM(B29:E29)</f>
        <v>178</v>
      </c>
      <c r="G29" s="15"/>
    </row>
    <row r="30" spans="1:7" x14ac:dyDescent="0.3">
      <c r="A30" s="6" t="s">
        <v>14</v>
      </c>
      <c r="B30" s="9">
        <v>82</v>
      </c>
      <c r="C30" s="9">
        <v>40</v>
      </c>
      <c r="D30" s="18">
        <v>62</v>
      </c>
      <c r="E30" s="3">
        <v>5</v>
      </c>
      <c r="F30" s="21">
        <f>SUM(B30:E30)</f>
        <v>189</v>
      </c>
      <c r="G30" s="15"/>
    </row>
    <row r="31" spans="1:7" x14ac:dyDescent="0.3">
      <c r="A31" s="6" t="s">
        <v>15</v>
      </c>
      <c r="B31" s="9">
        <v>362</v>
      </c>
      <c r="C31" s="9">
        <v>111</v>
      </c>
      <c r="D31" s="18">
        <v>60</v>
      </c>
      <c r="E31" s="3">
        <v>4</v>
      </c>
      <c r="F31" s="21">
        <f>SUM(B31:E31)</f>
        <v>537</v>
      </c>
      <c r="G31" s="15"/>
    </row>
    <row r="32" spans="1:7" x14ac:dyDescent="0.3">
      <c r="A32" s="6" t="s">
        <v>16</v>
      </c>
      <c r="B32" s="9">
        <v>206</v>
      </c>
      <c r="C32" s="9">
        <v>34</v>
      </c>
      <c r="D32" s="18">
        <v>8</v>
      </c>
      <c r="E32" s="3">
        <v>1</v>
      </c>
      <c r="F32" s="21">
        <f>SUM(B32:E32)</f>
        <v>249</v>
      </c>
      <c r="G32" s="15"/>
    </row>
    <row r="33" spans="1:9" x14ac:dyDescent="0.3">
      <c r="A33" s="6" t="s">
        <v>17</v>
      </c>
      <c r="B33" s="9">
        <v>175</v>
      </c>
      <c r="C33" s="9">
        <v>33</v>
      </c>
      <c r="D33" s="18">
        <v>36</v>
      </c>
      <c r="E33" s="3">
        <v>8</v>
      </c>
      <c r="F33" s="21">
        <f>SUM(B33:E33)</f>
        <v>252</v>
      </c>
      <c r="G33" s="15"/>
    </row>
    <row r="34" spans="1:9" x14ac:dyDescent="0.3">
      <c r="A34" s="8" t="s">
        <v>0</v>
      </c>
      <c r="B34" s="63">
        <f>SUM(B29:B33)</f>
        <v>902</v>
      </c>
      <c r="C34" s="63">
        <f>SUM(C29:C33)</f>
        <v>230</v>
      </c>
      <c r="D34" s="63">
        <f>SUM(D29:D33)</f>
        <v>223</v>
      </c>
      <c r="E34" s="63">
        <f>SUM(E29:E33)</f>
        <v>50</v>
      </c>
      <c r="F34" s="22">
        <f>SUM(F29:F33)</f>
        <v>1405</v>
      </c>
      <c r="G34" s="15"/>
    </row>
    <row r="35" spans="1:9" ht="28.8" x14ac:dyDescent="0.3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3">
      <c r="A36" s="6" t="s">
        <v>1</v>
      </c>
      <c r="B36" s="5">
        <f>B29/B34</f>
        <v>8.5365853658536592E-2</v>
      </c>
      <c r="C36" s="5">
        <f>C29/C34</f>
        <v>5.2173913043478258E-2</v>
      </c>
      <c r="D36" s="5">
        <f>D29/D34</f>
        <v>0.2556053811659193</v>
      </c>
      <c r="E36" s="5">
        <f>E29/E34</f>
        <v>0.64</v>
      </c>
    </row>
    <row r="37" spans="1:9" x14ac:dyDescent="0.3">
      <c r="A37" s="6" t="s">
        <v>14</v>
      </c>
      <c r="B37" s="5">
        <f>B30/B34</f>
        <v>9.0909090909090912E-2</v>
      </c>
      <c r="C37" s="5">
        <f>C30/C34</f>
        <v>0.17391304347826086</v>
      </c>
      <c r="D37" s="5">
        <f>D30/D34</f>
        <v>0.27802690582959644</v>
      </c>
      <c r="E37" s="5">
        <f>E30/E34</f>
        <v>0.1</v>
      </c>
    </row>
    <row r="38" spans="1:9" x14ac:dyDescent="0.3">
      <c r="A38" s="6" t="s">
        <v>15</v>
      </c>
      <c r="B38" s="5">
        <f>B31/B34</f>
        <v>0.40133037694013302</v>
      </c>
      <c r="C38" s="5">
        <f>C31/C34</f>
        <v>0.4826086956521739</v>
      </c>
      <c r="D38" s="5">
        <f>D31/D34</f>
        <v>0.26905829596412556</v>
      </c>
      <c r="E38" s="5">
        <f>E31/E34</f>
        <v>0.08</v>
      </c>
    </row>
    <row r="39" spans="1:9" x14ac:dyDescent="0.3">
      <c r="A39" s="6" t="s">
        <v>16</v>
      </c>
      <c r="B39" s="5">
        <f>B32/B34</f>
        <v>0.22838137472283815</v>
      </c>
      <c r="C39" s="5">
        <f>C32/C34</f>
        <v>0.14782608695652175</v>
      </c>
      <c r="D39" s="5">
        <f>D32/D34</f>
        <v>3.5874439461883408E-2</v>
      </c>
      <c r="E39" s="5">
        <f>E32/E34</f>
        <v>0.02</v>
      </c>
    </row>
    <row r="40" spans="1:9" x14ac:dyDescent="0.3">
      <c r="A40" s="6" t="s">
        <v>17</v>
      </c>
      <c r="B40" s="5">
        <f>B33/B34</f>
        <v>0.19401330376940132</v>
      </c>
      <c r="C40" s="5">
        <f>C33/C34</f>
        <v>0.14347826086956522</v>
      </c>
      <c r="D40" s="5">
        <f>D33/D34</f>
        <v>0.16143497757847533</v>
      </c>
      <c r="E40" s="5">
        <f>E33/E34</f>
        <v>0.16</v>
      </c>
    </row>
    <row r="41" spans="1:9" x14ac:dyDescent="0.3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3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28.8" x14ac:dyDescent="0.3">
      <c r="A51" s="66" t="s">
        <v>54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3">
      <c r="A52" s="20" t="s">
        <v>1</v>
      </c>
      <c r="B52" s="21">
        <v>133</v>
      </c>
      <c r="C52" s="21">
        <v>22</v>
      </c>
      <c r="D52" s="21">
        <v>4</v>
      </c>
      <c r="E52" s="21">
        <v>19</v>
      </c>
      <c r="F52" s="21">
        <f>SUM(B52:E52)</f>
        <v>178</v>
      </c>
    </row>
    <row r="53" spans="1:6" x14ac:dyDescent="0.3">
      <c r="A53" s="20" t="s">
        <v>14</v>
      </c>
      <c r="B53" s="21">
        <v>178</v>
      </c>
      <c r="C53" s="21">
        <v>4</v>
      </c>
      <c r="D53" s="21">
        <v>2</v>
      </c>
      <c r="E53" s="21">
        <v>5</v>
      </c>
      <c r="F53" s="21">
        <f>SUM(B53:E53)</f>
        <v>189</v>
      </c>
    </row>
    <row r="54" spans="1:6" x14ac:dyDescent="0.3">
      <c r="A54" s="20" t="s">
        <v>15</v>
      </c>
      <c r="B54" s="21">
        <v>533</v>
      </c>
      <c r="C54" s="21">
        <v>1</v>
      </c>
      <c r="D54" s="21">
        <v>2</v>
      </c>
      <c r="E54" s="21">
        <v>2</v>
      </c>
      <c r="F54" s="21">
        <f>SUM(B54:E54)</f>
        <v>538</v>
      </c>
    </row>
    <row r="55" spans="1:6" x14ac:dyDescent="0.3">
      <c r="A55" s="20" t="s">
        <v>16</v>
      </c>
      <c r="B55" s="21">
        <v>246</v>
      </c>
      <c r="C55" s="21">
        <v>0</v>
      </c>
      <c r="D55" s="21">
        <v>2</v>
      </c>
      <c r="E55" s="21">
        <v>1</v>
      </c>
      <c r="F55" s="21">
        <f>SUM(B55:E55)</f>
        <v>249</v>
      </c>
    </row>
    <row r="56" spans="1:6" x14ac:dyDescent="0.3">
      <c r="A56" s="20" t="s">
        <v>17</v>
      </c>
      <c r="B56" s="21">
        <v>232</v>
      </c>
      <c r="C56" s="21">
        <v>5</v>
      </c>
      <c r="D56" s="21">
        <v>5</v>
      </c>
      <c r="E56" s="21">
        <v>13</v>
      </c>
      <c r="F56" s="21">
        <f>SUM(B56:E56)</f>
        <v>255</v>
      </c>
    </row>
    <row r="57" spans="1:6" x14ac:dyDescent="0.3">
      <c r="A57" s="22" t="s">
        <v>0</v>
      </c>
      <c r="B57" s="63">
        <f>SUM(B52:B56)</f>
        <v>1322</v>
      </c>
      <c r="C57" s="63">
        <f>SUM(C52:C56)</f>
        <v>32</v>
      </c>
      <c r="D57" s="63">
        <f>SUM(D52:D56)</f>
        <v>15</v>
      </c>
      <c r="E57" s="63">
        <f>SUM(E52:E56)</f>
        <v>40</v>
      </c>
      <c r="F57" s="22">
        <f>SUM(F52:F56)</f>
        <v>1409</v>
      </c>
    </row>
    <row r="58" spans="1:6" x14ac:dyDescent="0.3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3">
      <c r="A59" s="20" t="s">
        <v>1</v>
      </c>
      <c r="B59" s="24">
        <f>B52/B57</f>
        <v>0.10060514372163389</v>
      </c>
      <c r="C59" s="24">
        <f>C52/C57</f>
        <v>0.6875</v>
      </c>
      <c r="D59" s="24">
        <f>D52/D57</f>
        <v>0.26666666666666666</v>
      </c>
      <c r="E59" s="24">
        <f>E52/E57</f>
        <v>0.47499999999999998</v>
      </c>
      <c r="F59" s="19"/>
    </row>
    <row r="60" spans="1:6" x14ac:dyDescent="0.3">
      <c r="A60" s="20" t="s">
        <v>14</v>
      </c>
      <c r="B60" s="24">
        <f>B53/B57</f>
        <v>0.1346444780635401</v>
      </c>
      <c r="C60" s="24">
        <f>C53/C57</f>
        <v>0.125</v>
      </c>
      <c r="D60" s="24">
        <f>D53/D57</f>
        <v>0.13333333333333333</v>
      </c>
      <c r="E60" s="24">
        <f>E53/E57</f>
        <v>0.125</v>
      </c>
      <c r="F60" s="19"/>
    </row>
    <row r="61" spans="1:6" x14ac:dyDescent="0.3">
      <c r="A61" s="20" t="s">
        <v>15</v>
      </c>
      <c r="B61" s="24">
        <f>B54/B57</f>
        <v>0.40317700453857791</v>
      </c>
      <c r="C61" s="24">
        <f>C54/C57</f>
        <v>3.125E-2</v>
      </c>
      <c r="D61" s="24">
        <f>D54/D57</f>
        <v>0.13333333333333333</v>
      </c>
      <c r="E61" s="24">
        <f>E54/E57</f>
        <v>0.05</v>
      </c>
      <c r="F61" s="19"/>
    </row>
    <row r="62" spans="1:6" x14ac:dyDescent="0.3">
      <c r="A62" s="20" t="s">
        <v>16</v>
      </c>
      <c r="B62" s="24">
        <f>B55/B57</f>
        <v>0.18608169440242056</v>
      </c>
      <c r="C62" s="24">
        <f>C55/C57</f>
        <v>0</v>
      </c>
      <c r="D62" s="24">
        <f>D55/D57</f>
        <v>0.13333333333333333</v>
      </c>
      <c r="E62" s="24">
        <f>E55/E57</f>
        <v>2.5000000000000001E-2</v>
      </c>
      <c r="F62" s="19"/>
    </row>
    <row r="63" spans="1:6" x14ac:dyDescent="0.3">
      <c r="A63" s="20" t="s">
        <v>17</v>
      </c>
      <c r="B63" s="24">
        <f>B56/B57</f>
        <v>0.17549167927382753</v>
      </c>
      <c r="C63" s="24">
        <f>C56/C57</f>
        <v>0.15625</v>
      </c>
      <c r="D63" s="24">
        <f>D56/D57</f>
        <v>0.33333333333333331</v>
      </c>
      <c r="E63" s="24">
        <f>E56/E57</f>
        <v>0.32500000000000001</v>
      </c>
      <c r="F63" s="19"/>
    </row>
    <row r="64" spans="1:6" x14ac:dyDescent="0.3">
      <c r="A64" s="23"/>
      <c r="B64" s="25"/>
      <c r="C64" s="25"/>
      <c r="D64" s="25"/>
      <c r="E64" s="25"/>
      <c r="F64" s="19"/>
    </row>
    <row r="65" spans="1:6" x14ac:dyDescent="0.3">
      <c r="A65" s="23"/>
      <c r="B65" s="25"/>
      <c r="C65" s="25"/>
      <c r="D65" s="25"/>
      <c r="E65" s="25"/>
      <c r="F65" s="19"/>
    </row>
    <row r="72" spans="1:6" x14ac:dyDescent="0.3">
      <c r="A72" s="19"/>
      <c r="B72" s="19"/>
      <c r="C72" s="19"/>
      <c r="D72" s="19"/>
      <c r="E72" s="19"/>
      <c r="F72" s="19"/>
    </row>
    <row r="73" spans="1:6" x14ac:dyDescent="0.3">
      <c r="A73" s="19"/>
      <c r="B73" s="19"/>
      <c r="C73" s="19"/>
      <c r="D73" s="19"/>
      <c r="E73" s="19"/>
      <c r="F73" s="19"/>
    </row>
    <row r="74" spans="1:6" ht="28.8" x14ac:dyDescent="0.3">
      <c r="A74" s="47" t="s">
        <v>55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3">
      <c r="A75" s="20" t="s">
        <v>1</v>
      </c>
      <c r="B75" s="21">
        <v>116</v>
      </c>
      <c r="C75" s="21">
        <v>31</v>
      </c>
      <c r="D75" s="21">
        <v>23</v>
      </c>
      <c r="E75" s="21">
        <v>8</v>
      </c>
      <c r="F75" s="21">
        <f>SUM(B75:E75)</f>
        <v>178</v>
      </c>
    </row>
    <row r="76" spans="1:6" x14ac:dyDescent="0.3">
      <c r="A76" s="20" t="s">
        <v>14</v>
      </c>
      <c r="B76" s="21">
        <v>60</v>
      </c>
      <c r="C76" s="21">
        <v>54</v>
      </c>
      <c r="D76" s="21">
        <v>58</v>
      </c>
      <c r="E76" s="21">
        <v>17</v>
      </c>
      <c r="F76" s="21">
        <f>SUM(B76:E76)</f>
        <v>189</v>
      </c>
    </row>
    <row r="77" spans="1:6" x14ac:dyDescent="0.3">
      <c r="A77" s="20" t="s">
        <v>15</v>
      </c>
      <c r="B77" s="21">
        <v>59</v>
      </c>
      <c r="C77" s="21">
        <v>156</v>
      </c>
      <c r="D77" s="21">
        <v>198</v>
      </c>
      <c r="E77" s="21">
        <v>124</v>
      </c>
      <c r="F77" s="21">
        <f>SUM(B77:E77)</f>
        <v>537</v>
      </c>
    </row>
    <row r="78" spans="1:6" x14ac:dyDescent="0.3">
      <c r="A78" s="20" t="s">
        <v>16</v>
      </c>
      <c r="B78" s="21">
        <v>9</v>
      </c>
      <c r="C78" s="21">
        <v>17</v>
      </c>
      <c r="D78" s="21">
        <v>65</v>
      </c>
      <c r="E78" s="21">
        <v>158</v>
      </c>
      <c r="F78" s="21">
        <f>SUM(B78:E78)</f>
        <v>249</v>
      </c>
    </row>
    <row r="79" spans="1:6" x14ac:dyDescent="0.3">
      <c r="A79" s="20" t="s">
        <v>17</v>
      </c>
      <c r="B79" s="21">
        <v>73</v>
      </c>
      <c r="C79" s="21">
        <v>77</v>
      </c>
      <c r="D79" s="21">
        <v>54</v>
      </c>
      <c r="E79" s="21">
        <v>46</v>
      </c>
      <c r="F79" s="21">
        <f>SUM(B79:E79)</f>
        <v>250</v>
      </c>
    </row>
    <row r="80" spans="1:6" x14ac:dyDescent="0.3">
      <c r="A80" s="26" t="s">
        <v>0</v>
      </c>
      <c r="B80" s="63">
        <f>SUM(B75:B79)</f>
        <v>317</v>
      </c>
      <c r="C80" s="63">
        <f>SUM(C75:C79)</f>
        <v>335</v>
      </c>
      <c r="D80" s="63">
        <f>SUM(D75:D79)</f>
        <v>398</v>
      </c>
      <c r="E80" s="63">
        <f>SUM(E75:E79)</f>
        <v>353</v>
      </c>
      <c r="F80" s="22">
        <f>SUM(F75:F79)</f>
        <v>1403</v>
      </c>
    </row>
    <row r="81" spans="1:6" x14ac:dyDescent="0.3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3">
      <c r="A82" s="20" t="s">
        <v>1</v>
      </c>
      <c r="B82" s="24">
        <f>B75/B80</f>
        <v>0.36593059936908517</v>
      </c>
      <c r="C82" s="24">
        <f>C75/C80</f>
        <v>9.2537313432835819E-2</v>
      </c>
      <c r="D82" s="24">
        <f>D75/D80</f>
        <v>5.7788944723618091E-2</v>
      </c>
      <c r="E82" s="24">
        <f>E75/E80</f>
        <v>2.2662889518413599E-2</v>
      </c>
      <c r="F82" s="19"/>
    </row>
    <row r="83" spans="1:6" x14ac:dyDescent="0.3">
      <c r="A83" s="20" t="s">
        <v>14</v>
      </c>
      <c r="B83" s="24">
        <f>B76/B80</f>
        <v>0.1892744479495268</v>
      </c>
      <c r="C83" s="24">
        <f>C76/C80</f>
        <v>0.16119402985074627</v>
      </c>
      <c r="D83" s="24">
        <f>D76/D80</f>
        <v>0.14572864321608039</v>
      </c>
      <c r="E83" s="24">
        <f>E76/E80</f>
        <v>4.8158640226628892E-2</v>
      </c>
      <c r="F83" s="19"/>
    </row>
    <row r="84" spans="1:6" x14ac:dyDescent="0.3">
      <c r="A84" s="20" t="s">
        <v>15</v>
      </c>
      <c r="B84" s="24">
        <f>B77/B80</f>
        <v>0.18611987381703471</v>
      </c>
      <c r="C84" s="24">
        <f>C77/C80</f>
        <v>0.46567164179104475</v>
      </c>
      <c r="D84" s="24">
        <f>D77/D80</f>
        <v>0.49748743718592964</v>
      </c>
      <c r="E84" s="24">
        <f>E77/E80</f>
        <v>0.35127478753541075</v>
      </c>
      <c r="F84" s="19"/>
    </row>
    <row r="85" spans="1:6" x14ac:dyDescent="0.3">
      <c r="A85" s="20" t="s">
        <v>16</v>
      </c>
      <c r="B85" s="24">
        <f>B78/B80</f>
        <v>2.8391167192429023E-2</v>
      </c>
      <c r="C85" s="24">
        <f>C78/C80</f>
        <v>5.0746268656716415E-2</v>
      </c>
      <c r="D85" s="24">
        <f>D78/D80</f>
        <v>0.16331658291457288</v>
      </c>
      <c r="E85" s="24">
        <f>E78/E80</f>
        <v>0.44759206798866857</v>
      </c>
      <c r="F85" s="19"/>
    </row>
    <row r="86" spans="1:6" x14ac:dyDescent="0.3">
      <c r="A86" s="20" t="s">
        <v>17</v>
      </c>
      <c r="B86" s="24">
        <f>B79/B80</f>
        <v>0.2302839116719243</v>
      </c>
      <c r="C86" s="24">
        <f>C79/C80</f>
        <v>0.2298507462686567</v>
      </c>
      <c r="D86" s="24">
        <f>D79/D80</f>
        <v>0.135678391959799</v>
      </c>
      <c r="E86" s="24">
        <f>E79/E80</f>
        <v>0.13031161473087818</v>
      </c>
      <c r="F86" s="19"/>
    </row>
    <row r="87" spans="1:6" x14ac:dyDescent="0.3">
      <c r="A87" s="23"/>
      <c r="B87" s="25"/>
      <c r="C87" s="25"/>
      <c r="D87" s="25"/>
      <c r="E87" s="25"/>
      <c r="F87" s="19"/>
    </row>
    <row r="93" spans="1:6" x14ac:dyDescent="0.3">
      <c r="A93" s="19"/>
      <c r="B93" s="19"/>
      <c r="C93" s="19"/>
      <c r="D93" s="19"/>
      <c r="E93" s="19"/>
      <c r="F93" s="19"/>
    </row>
    <row r="94" spans="1:6" x14ac:dyDescent="0.3">
      <c r="A94" s="23"/>
      <c r="B94" s="25"/>
      <c r="C94" s="25"/>
      <c r="D94" s="25"/>
      <c r="E94" s="25"/>
      <c r="F94" s="19"/>
    </row>
    <row r="95" spans="1:6" x14ac:dyDescent="0.3">
      <c r="A95" s="19"/>
      <c r="B95" s="19"/>
      <c r="C95" s="19"/>
      <c r="D95" s="19"/>
      <c r="E95" s="19"/>
      <c r="F95" s="19"/>
    </row>
    <row r="96" spans="1:6" x14ac:dyDescent="0.3">
      <c r="A96" s="19"/>
      <c r="B96" s="19"/>
      <c r="C96" s="19"/>
      <c r="D96" s="19"/>
      <c r="E96" s="19"/>
      <c r="F96" s="19"/>
    </row>
    <row r="97" spans="1:6" ht="28.8" x14ac:dyDescent="0.3">
      <c r="A97" s="62" t="s">
        <v>56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3">
      <c r="A98" s="20" t="s">
        <v>1</v>
      </c>
      <c r="B98" s="21">
        <v>123</v>
      </c>
      <c r="C98" s="21">
        <v>40</v>
      </c>
      <c r="D98" s="21">
        <v>1</v>
      </c>
      <c r="E98" s="28">
        <v>14</v>
      </c>
      <c r="F98" s="21">
        <f>SUM(B98:E98)</f>
        <v>178</v>
      </c>
    </row>
    <row r="99" spans="1:6" x14ac:dyDescent="0.3">
      <c r="A99" s="20" t="s">
        <v>14</v>
      </c>
      <c r="B99" s="21">
        <v>59</v>
      </c>
      <c r="C99" s="21">
        <v>89</v>
      </c>
      <c r="D99" s="21">
        <v>10</v>
      </c>
      <c r="E99" s="28">
        <v>31</v>
      </c>
      <c r="F99" s="21">
        <f>SUM(B99:E99)</f>
        <v>189</v>
      </c>
    </row>
    <row r="100" spans="1:6" x14ac:dyDescent="0.3">
      <c r="A100" s="20" t="s">
        <v>15</v>
      </c>
      <c r="B100" s="21">
        <v>104</v>
      </c>
      <c r="C100" s="21">
        <v>293</v>
      </c>
      <c r="D100" s="21">
        <v>38</v>
      </c>
      <c r="E100" s="28">
        <v>103</v>
      </c>
      <c r="F100" s="21">
        <f>SUM(B100:E100)</f>
        <v>538</v>
      </c>
    </row>
    <row r="101" spans="1:6" x14ac:dyDescent="0.3">
      <c r="A101" s="20" t="s">
        <v>16</v>
      </c>
      <c r="B101" s="21">
        <v>41</v>
      </c>
      <c r="C101" s="21">
        <v>149</v>
      </c>
      <c r="D101" s="21">
        <v>6</v>
      </c>
      <c r="E101" s="28">
        <v>53</v>
      </c>
      <c r="F101" s="21">
        <f>SUM(B101:E101)</f>
        <v>249</v>
      </c>
    </row>
    <row r="102" spans="1:6" x14ac:dyDescent="0.3">
      <c r="A102" s="20" t="s">
        <v>17</v>
      </c>
      <c r="B102" s="21">
        <v>11</v>
      </c>
      <c r="C102" s="21">
        <v>222</v>
      </c>
      <c r="D102" s="21">
        <v>1</v>
      </c>
      <c r="E102" s="28">
        <v>21</v>
      </c>
      <c r="F102" s="21">
        <f>SUM(B102:E102)</f>
        <v>255</v>
      </c>
    </row>
    <row r="103" spans="1:6" x14ac:dyDescent="0.3">
      <c r="A103" s="26" t="s">
        <v>0</v>
      </c>
      <c r="B103" s="63">
        <f>SUM(B98:B102)</f>
        <v>338</v>
      </c>
      <c r="C103" s="63">
        <f>SUM(C98:C102)</f>
        <v>793</v>
      </c>
      <c r="D103" s="63">
        <f>SUM(D98:D102)</f>
        <v>56</v>
      </c>
      <c r="E103" s="63">
        <f>SUM(E98:E102)</f>
        <v>222</v>
      </c>
      <c r="F103" s="22">
        <f>SUM(F98:F102)</f>
        <v>1409</v>
      </c>
    </row>
    <row r="104" spans="1:6" x14ac:dyDescent="0.3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3">
      <c r="A105" s="20" t="s">
        <v>1</v>
      </c>
      <c r="B105" s="24">
        <f>B98/B103</f>
        <v>0.36390532544378701</v>
      </c>
      <c r="C105" s="24">
        <f>C98/C103</f>
        <v>5.0441361916771753E-2</v>
      </c>
      <c r="D105" s="24">
        <f>D98/D103</f>
        <v>1.7857142857142856E-2</v>
      </c>
      <c r="E105" s="24">
        <f>E98/E103</f>
        <v>6.3063063063063057E-2</v>
      </c>
      <c r="F105" s="19"/>
    </row>
    <row r="106" spans="1:6" x14ac:dyDescent="0.3">
      <c r="A106" s="20" t="s">
        <v>14</v>
      </c>
      <c r="B106" s="24">
        <f>B99/B103</f>
        <v>0.17455621301775148</v>
      </c>
      <c r="C106" s="24">
        <f>C99/C103</f>
        <v>0.11223203026481715</v>
      </c>
      <c r="D106" s="24">
        <f>D99/D103</f>
        <v>0.17857142857142858</v>
      </c>
      <c r="E106" s="24">
        <f>E99/E103</f>
        <v>0.13963963963963963</v>
      </c>
      <c r="F106" s="19"/>
    </row>
    <row r="107" spans="1:6" x14ac:dyDescent="0.3">
      <c r="A107" s="20" t="s">
        <v>15</v>
      </c>
      <c r="B107" s="24">
        <f>B100/B103</f>
        <v>0.30769230769230771</v>
      </c>
      <c r="C107" s="24">
        <f>C100/C103</f>
        <v>0.36948297604035307</v>
      </c>
      <c r="D107" s="24">
        <f>D100/D103</f>
        <v>0.6785714285714286</v>
      </c>
      <c r="E107" s="24">
        <f>E100/E103</f>
        <v>0.46396396396396394</v>
      </c>
      <c r="F107" s="19"/>
    </row>
    <row r="108" spans="1:6" x14ac:dyDescent="0.3">
      <c r="A108" s="20" t="s">
        <v>16</v>
      </c>
      <c r="B108" s="24">
        <f>B101/B103</f>
        <v>0.12130177514792899</v>
      </c>
      <c r="C108" s="24">
        <f>C101/C103</f>
        <v>0.18789407313997478</v>
      </c>
      <c r="D108" s="24">
        <f>D101/D103</f>
        <v>0.10714285714285714</v>
      </c>
      <c r="E108" s="24">
        <f>E101/E103</f>
        <v>0.23873873873873874</v>
      </c>
      <c r="F108" s="19"/>
    </row>
    <row r="109" spans="1:6" x14ac:dyDescent="0.3">
      <c r="A109" s="20" t="s">
        <v>17</v>
      </c>
      <c r="B109" s="24">
        <f>B102/B103</f>
        <v>3.2544378698224852E-2</v>
      </c>
      <c r="C109" s="24">
        <f>C102/C103</f>
        <v>0.27994955863808324</v>
      </c>
      <c r="D109" s="24">
        <f>D102/D103</f>
        <v>1.7857142857142856E-2</v>
      </c>
      <c r="E109" s="24">
        <f>E102/E103</f>
        <v>9.45945945945946E-2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</cp:lastModifiedBy>
  <dcterms:created xsi:type="dcterms:W3CDTF">2017-07-12T04:23:28Z</dcterms:created>
  <dcterms:modified xsi:type="dcterms:W3CDTF">2018-11-16T19:22:06Z</dcterms:modified>
</cp:coreProperties>
</file>