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3" l="1"/>
  <c r="D34" i="3"/>
  <c r="C34" i="3"/>
  <c r="B34" i="3"/>
  <c r="B57" i="3"/>
  <c r="C57" i="3"/>
  <c r="D57" i="3"/>
  <c r="E57" i="3"/>
  <c r="B80" i="3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63" i="3"/>
  <c r="D63" i="3"/>
  <c r="C63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<sst xmlns="http://schemas.openxmlformats.org/spreadsheetml/2006/main" count="225" uniqueCount="59">
  <si>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</si>
  <si>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</si>
  <si>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</si>
  <si>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</si>
  <si>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</si>
  <si>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</si>
  <si>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</si>
  <si>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</si>
  <si>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</si>
  <si>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</si>
  <si>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</si>
  <si>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</si>
  <si>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</si>
  <si>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</si>
  <si>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</si>
  <si>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</si>
  <si>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</si>
  <si>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</si>
  <si>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</si>
  <si>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</si>
  <si>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</si>
  <si>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</si>
  <si>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</si>
  <si>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</si>
  <si>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</si>
  <si>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</si>
  <si>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</si>
  <si>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</si>
  <si>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</si>
  <si>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</si>
  <si>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</si>
  <si>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</si>
  <si>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</si>
  <si>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</si>
  <si>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</si>
  <si>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</si>
  <si>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</si>
  <si>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</si>
  <si>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</si>
  <si>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</si>
  <si>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</si>
  <si>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</si>
  <si>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</si>
  <si>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</si>
  <si>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</si>
  <si>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Wisconsin</t>
  </si>
  <si>
    <t>Chronic Absence Levels Across Wisconsin Schools SY 15-16  Compared to SY 13-14</t>
  </si>
  <si>
    <t>Chronic Absence Levels Across Wisconsin Schools</t>
  </si>
  <si>
    <t>Wisconsin Schools Reporting Zero Students as Chronically Absent</t>
  </si>
  <si>
    <t>SY 15-16 Chronic Absence Levels Across Wisconsin Schools by Locale</t>
  </si>
  <si>
    <t>SY 15-16 Chronic Absence Levels Across Wisconsin Schools by Poverty Level</t>
  </si>
  <si>
    <t xml:space="preserve">SY 15-16 Chronic Absence Levels Across Wisconsin Schools by School Type </t>
  </si>
  <si>
    <t>SY 15-16 Chronic Absence Levels Across Wisconsin Schools by Grades Served</t>
  </si>
  <si>
    <t>SY 15-16 Chronic Absence Levels Across
Wisconsin Schools</t>
  </si>
  <si>
    <t xml:space="preserve">SY 13-14 Chronic Absence Levels Across Wisconsin Schools by Locale </t>
  </si>
  <si>
    <t>SY 13-14 Chronic Absence Levels Across Wisconsin Schools by Concentration of Poverty</t>
  </si>
  <si>
    <t xml:space="preserve">SY 13-14 Chronic Absence Levels Across Wisconsin Schools by School Type </t>
  </si>
  <si>
    <t xml:space="preserve">SY 13-14 Chronic Absence Levels Across Wisconsin Schools by Grades Served </t>
  </si>
  <si>
    <t>SY 13-14 Chronic Absence Levels Across 
Wisconsin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</si>
</sst>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Wisconsin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289</c:v>
                </c:pt>
                <c:pt idx="1">
                  <c:v>229</c:v>
                </c:pt>
                <c:pt idx="2">
                  <c:v>614</c:v>
                </c:pt>
                <c:pt idx="3">
                  <c:v>479</c:v>
                </c:pt>
                <c:pt idx="4">
                  <c:v>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278</c:v>
                </c:pt>
                <c:pt idx="1">
                  <c:v>245</c:v>
                </c:pt>
                <c:pt idx="2">
                  <c:v>695</c:v>
                </c:pt>
                <c:pt idx="3">
                  <c:v>483</c:v>
                </c:pt>
                <c:pt idx="4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45866472"/>
        <c:axId val="-2118711960"/>
      </c:barChart>
      <c:catAx>
        <c:axId val="214586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8711960"/>
        <c:crosses val="autoZero"/>
        <c:auto val="1"/>
        <c:lblAlgn val="ctr"/>
        <c:lblOffset val="100"/>
        <c:noMultiLvlLbl val="0"/>
      </c:catAx>
      <c:valAx>
        <c:axId val="-2118711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Number</a:t>
                </a:r>
                <a:r>
                  <a:rPr lang="en-CA" sz="1200" b="0" baseline="0"/>
                  <a:t> of Schools</a:t>
                </a:r>
                <a:endParaRPr lang="en-CA" sz="1200" b="0"/>
              </a:p>
            </c:rich>
          </c:tx>
          <c:layout>
            <c:manualLayout>
              <c:xMode val="edge"/>
              <c:yMode val="edge"/>
              <c:x val="1.54422092727758E-2"/>
              <c:y val="0.2599188878626170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5866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Wisconsin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0.52719665271966532</c:v>
                </c:pt>
                <c:pt idx="1">
                  <c:v>0.12170385395537525</c:v>
                </c:pt>
                <c:pt idx="2">
                  <c:v>7.2784810126582278E-2</c:v>
                </c:pt>
                <c:pt idx="3">
                  <c:v>5.8035714285714288E-2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0.19246861924686193</c:v>
                </c:pt>
                <c:pt idx="1">
                  <c:v>0.14198782961460446</c:v>
                </c:pt>
                <c:pt idx="2">
                  <c:v>9.8101265822784806E-2</c:v>
                </c:pt>
                <c:pt idx="3">
                  <c:v>3.3482142857142856E-2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0.19246861924686193</c:v>
                </c:pt>
                <c:pt idx="1">
                  <c:v>0.34685598377281945</c:v>
                </c:pt>
                <c:pt idx="2">
                  <c:v>0.310126582278481</c:v>
                </c:pt>
                <c:pt idx="3">
                  <c:v>0.22544642857142858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3.3472803347280332E-2</c:v>
                </c:pt>
                <c:pt idx="1">
                  <c:v>0.17241379310344829</c:v>
                </c:pt>
                <c:pt idx="2">
                  <c:v>0.24789029535864979</c:v>
                </c:pt>
                <c:pt idx="3">
                  <c:v>0.33482142857142855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5.4393305439330547E-2</c:v>
                </c:pt>
                <c:pt idx="1">
                  <c:v>0.21703853955375255</c:v>
                </c:pt>
                <c:pt idx="2">
                  <c:v>0.27109704641350213</c:v>
                </c:pt>
                <c:pt idx="3">
                  <c:v>0.3482142857142857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5696856"/>
        <c:axId val="2096729112"/>
      </c:barChart>
      <c:catAx>
        <c:axId val="2135696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729112"/>
        <c:crosses val="autoZero"/>
        <c:auto val="1"/>
        <c:lblAlgn val="ctr"/>
        <c:lblOffset val="100"/>
        <c:noMultiLvlLbl val="0"/>
      </c:catAx>
      <c:valAx>
        <c:axId val="2096729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33892739876E-2"/>
              <c:y val="0.335176200957588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6968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Wisconsin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0.29166666666666669</c:v>
                </c:pt>
                <c:pt idx="1">
                  <c:v>4.8498845265588918E-2</c:v>
                </c:pt>
                <c:pt idx="2">
                  <c:v>9.1133004926108374E-2</c:v>
                </c:pt>
                <c:pt idx="3">
                  <c:v>9.1968911917098439E-2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0.17045454545454544</c:v>
                </c:pt>
                <c:pt idx="1">
                  <c:v>7.3903002309468821E-2</c:v>
                </c:pt>
                <c:pt idx="2">
                  <c:v>8.6206896551724144E-2</c:v>
                </c:pt>
                <c:pt idx="3">
                  <c:v>8.8082901554404139E-2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0.30681818181818182</c:v>
                </c:pt>
                <c:pt idx="1">
                  <c:v>0.30023094688221708</c:v>
                </c:pt>
                <c:pt idx="2">
                  <c:v>0.32019704433497537</c:v>
                </c:pt>
                <c:pt idx="3">
                  <c:v>0.24740932642487046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0.13446969696969696</c:v>
                </c:pt>
                <c:pt idx="1">
                  <c:v>0.32101616628175522</c:v>
                </c:pt>
                <c:pt idx="2">
                  <c:v>0.23399014778325122</c:v>
                </c:pt>
                <c:pt idx="3">
                  <c:v>0.22409326424870465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9.6590909090909088E-2</c:v>
                </c:pt>
                <c:pt idx="1">
                  <c:v>0.25635103926096997</c:v>
                </c:pt>
                <c:pt idx="2">
                  <c:v>0.26847290640394089</c:v>
                </c:pt>
                <c:pt idx="3">
                  <c:v>0.3484455958549223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329464"/>
        <c:axId val="2133949320"/>
      </c:barChart>
      <c:catAx>
        <c:axId val="-211132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3949320"/>
        <c:crosses val="autoZero"/>
        <c:auto val="1"/>
        <c:lblAlgn val="ctr"/>
        <c:lblOffset val="100"/>
        <c:noMultiLvlLbl val="0"/>
      </c:catAx>
      <c:valAx>
        <c:axId val="2133949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241404535479099E-2"/>
              <c:y val="0.308118909049412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3294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Wisconsin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0.13367252543940797</c:v>
                </c:pt>
                <c:pt idx="1">
                  <c:v>0.1059204440333025</c:v>
                </c:pt>
                <c:pt idx="2">
                  <c:v>0.2839962997224792</c:v>
                </c:pt>
                <c:pt idx="3">
                  <c:v>0.22155411655874191</c:v>
                </c:pt>
                <c:pt idx="4">
                  <c:v>0.25485661424606848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0.12924221292422131</c:v>
                </c:pt>
                <c:pt idx="1">
                  <c:v>0.11390051139005114</c:v>
                </c:pt>
                <c:pt idx="2">
                  <c:v>0.32310553231055322</c:v>
                </c:pt>
                <c:pt idx="3">
                  <c:v>0.22454672245467225</c:v>
                </c:pt>
                <c:pt idx="4">
                  <c:v>0.20920502092050208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628200"/>
        <c:axId val="2099303240"/>
      </c:barChart>
      <c:catAx>
        <c:axId val="2103628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303240"/>
        <c:crosses val="autoZero"/>
        <c:auto val="1"/>
        <c:lblAlgn val="ctr"/>
        <c:lblOffset val="100"/>
        <c:noMultiLvlLbl val="0"/>
      </c:catAx>
      <c:valAx>
        <c:axId val="2099303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2625672665020999E-2"/>
              <c:y val="0.24864611312903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03628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Wisconsin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layout>
        <c:manualLayout>
          <c:xMode val="edge"/>
          <c:yMode val="edge"/>
          <c:x val="9.9888076954112101E-2"/>
          <c:y val="2.1778578167518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0.12627197039777982</c:v>
                </c:pt>
                <c:pt idx="1">
                  <c:v>7.4848907484890745E-2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2701752"/>
        <c:axId val="2131755288"/>
      </c:barChart>
      <c:catAx>
        <c:axId val="213270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755288"/>
        <c:crosses val="autoZero"/>
        <c:auto val="1"/>
        <c:lblAlgn val="ctr"/>
        <c:lblOffset val="100"/>
        <c:noMultiLvlLbl val="0"/>
      </c:catAx>
      <c:valAx>
        <c:axId val="213175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9.83376185969379E-3"/>
              <c:y val="0.283873651685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701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Wisconsin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8.2251082251082255E-2</c:v>
                </c:pt>
                <c:pt idx="1">
                  <c:v>6.5491183879093195E-2</c:v>
                </c:pt>
                <c:pt idx="2">
                  <c:v>0.28085106382978725</c:v>
                </c:pt>
                <c:pt idx="3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7.792207792207792E-2</c:v>
                </c:pt>
                <c:pt idx="1">
                  <c:v>0.12846347607052896</c:v>
                </c:pt>
                <c:pt idx="2">
                  <c:v>0.17872340425531916</c:v>
                </c:pt>
                <c:pt idx="3">
                  <c:v>0.13392857142857142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0.32554112554112552</c:v>
                </c:pt>
                <c:pt idx="1">
                  <c:v>0.40302267002518893</c:v>
                </c:pt>
                <c:pt idx="2">
                  <c:v>0.28510638297872343</c:v>
                </c:pt>
                <c:pt idx="3">
                  <c:v>0.19642857142857142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0.2943722943722944</c:v>
                </c:pt>
                <c:pt idx="1">
                  <c:v>0.21662468513853905</c:v>
                </c:pt>
                <c:pt idx="2">
                  <c:v>0.10212765957446808</c:v>
                </c:pt>
                <c:pt idx="3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0.21991341991341992</c:v>
                </c:pt>
                <c:pt idx="1">
                  <c:v>0.18639798488664988</c:v>
                </c:pt>
                <c:pt idx="2">
                  <c:v>0.15319148936170213</c:v>
                </c:pt>
                <c:pt idx="3">
                  <c:v>0.4107142857142857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084200"/>
        <c:axId val="2103575224"/>
      </c:barChart>
      <c:catAx>
        <c:axId val="-2111084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575224"/>
        <c:crosses val="autoZero"/>
        <c:auto val="1"/>
        <c:lblAlgn val="ctr"/>
        <c:lblOffset val="100"/>
        <c:noMultiLvlLbl val="0"/>
      </c:catAx>
      <c:valAx>
        <c:axId val="2103575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9383360031078802E-2"/>
              <c:y val="0.35719656410550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0842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Wisconsin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0.11562651185292695</c:v>
                </c:pt>
                <c:pt idx="1">
                  <c:v>0.42857142857142855</c:v>
                </c:pt>
                <c:pt idx="2">
                  <c:v>0.4</c:v>
                </c:pt>
                <c:pt idx="3">
                  <c:v>0.52542372881355937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0.11175616835994194</c:v>
                </c:pt>
                <c:pt idx="1">
                  <c:v>0.5714285714285714</c:v>
                </c:pt>
                <c:pt idx="2">
                  <c:v>0.2</c:v>
                </c:pt>
                <c:pt idx="3">
                  <c:v>0.11864406779661017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0.33284954039671022</c:v>
                </c:pt>
                <c:pt idx="1">
                  <c:v>0</c:v>
                </c:pt>
                <c:pt idx="2">
                  <c:v>0.2</c:v>
                </c:pt>
                <c:pt idx="3">
                  <c:v>5.0847457627118647E-2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0.23173681664247703</c:v>
                </c:pt>
                <c:pt idx="1">
                  <c:v>0</c:v>
                </c:pt>
                <c:pt idx="2">
                  <c:v>0</c:v>
                </c:pt>
                <c:pt idx="3">
                  <c:v>5.0847457627118647E-2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0.20803096274794389</c:v>
                </c:pt>
                <c:pt idx="1">
                  <c:v>0</c:v>
                </c:pt>
                <c:pt idx="2">
                  <c:v>0.2</c:v>
                </c:pt>
                <c:pt idx="3">
                  <c:v>0.25423728813559321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3168152"/>
        <c:axId val="2099666920"/>
      </c:barChart>
      <c:catAx>
        <c:axId val="2093168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666920"/>
        <c:crosses val="autoZero"/>
        <c:auto val="1"/>
        <c:lblAlgn val="ctr"/>
        <c:lblOffset val="100"/>
        <c:noMultiLvlLbl val="0"/>
      </c:catAx>
      <c:valAx>
        <c:axId val="2099666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10968708162200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168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Wisconsin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0.51500000000000001</c:v>
                </c:pt>
                <c:pt idx="1">
                  <c:v>0.13552361396303902</c:v>
                </c:pt>
                <c:pt idx="2">
                  <c:v>7.6923076923076927E-2</c:v>
                </c:pt>
                <c:pt idx="3">
                  <c:v>4.0339702760084924E-2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0.19500000000000001</c:v>
                </c:pt>
                <c:pt idx="1">
                  <c:v>0.16221765913757699</c:v>
                </c:pt>
                <c:pt idx="2">
                  <c:v>0.10683760683760683</c:v>
                </c:pt>
                <c:pt idx="3">
                  <c:v>4.0339702760084924E-2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0.2</c:v>
                </c:pt>
                <c:pt idx="1">
                  <c:v>0.3613963039014374</c:v>
                </c:pt>
                <c:pt idx="2">
                  <c:v>0.36004273504273504</c:v>
                </c:pt>
                <c:pt idx="3">
                  <c:v>0.28450106157112526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0.04</c:v>
                </c:pt>
                <c:pt idx="1">
                  <c:v>0.16632443531827515</c:v>
                </c:pt>
                <c:pt idx="2">
                  <c:v>0.24465811965811965</c:v>
                </c:pt>
                <c:pt idx="3">
                  <c:v>0.34819532908704881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0.05</c:v>
                </c:pt>
                <c:pt idx="1">
                  <c:v>0.17453798767967146</c:v>
                </c:pt>
                <c:pt idx="2">
                  <c:v>0.21153846153846154</c:v>
                </c:pt>
                <c:pt idx="3">
                  <c:v>0.28662420382165604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5851512"/>
        <c:axId val="-2111069576"/>
      </c:barChart>
      <c:catAx>
        <c:axId val="2135851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069576"/>
        <c:crosses val="autoZero"/>
        <c:auto val="1"/>
        <c:lblAlgn val="ctr"/>
        <c:lblOffset val="100"/>
        <c:noMultiLvlLbl val="0"/>
      </c:catAx>
      <c:valAx>
        <c:axId val="-2111069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6745713243342E-2"/>
              <c:y val="0.335176200957588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8515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Wisconsin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0.26425855513307983</c:v>
                </c:pt>
                <c:pt idx="1">
                  <c:v>5.0925925925925923E-2</c:v>
                </c:pt>
                <c:pt idx="2">
                  <c:v>9.950248756218906E-2</c:v>
                </c:pt>
                <c:pt idx="3">
                  <c:v>9.5115681233933158E-2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0.16159695817490494</c:v>
                </c:pt>
                <c:pt idx="1">
                  <c:v>8.3333333333333329E-2</c:v>
                </c:pt>
                <c:pt idx="2">
                  <c:v>0.12935323383084577</c:v>
                </c:pt>
                <c:pt idx="3">
                  <c:v>8.9974293059125965E-2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0.32319391634980987</c:v>
                </c:pt>
                <c:pt idx="1">
                  <c:v>0.31712962962962965</c:v>
                </c:pt>
                <c:pt idx="2">
                  <c:v>0.38059701492537312</c:v>
                </c:pt>
                <c:pt idx="3">
                  <c:v>0.29820051413881749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0.13498098859315588</c:v>
                </c:pt>
                <c:pt idx="1">
                  <c:v>0.36805555555555558</c:v>
                </c:pt>
                <c:pt idx="2">
                  <c:v>0.21144278606965175</c:v>
                </c:pt>
                <c:pt idx="3">
                  <c:v>0.21465295629820053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0.11596958174904944</c:v>
                </c:pt>
                <c:pt idx="1">
                  <c:v>0.18055555555555555</c:v>
                </c:pt>
                <c:pt idx="2">
                  <c:v>0.17910447761194029</c:v>
                </c:pt>
                <c:pt idx="3">
                  <c:v>0.30205655526992287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3568648"/>
        <c:axId val="2145869960"/>
      </c:barChart>
      <c:catAx>
        <c:axId val="-2113568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5869960"/>
        <c:crosses val="autoZero"/>
        <c:auto val="1"/>
        <c:lblAlgn val="ctr"/>
        <c:lblOffset val="100"/>
        <c:noMultiLvlLbl val="0"/>
      </c:catAx>
      <c:valAx>
        <c:axId val="2145869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675201170446E-2"/>
              <c:y val="0.286974323861691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35686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Wisconsin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8.1455805892547667E-2</c:v>
                </c:pt>
                <c:pt idx="1">
                  <c:v>8.8832487309644673E-2</c:v>
                </c:pt>
                <c:pt idx="2">
                  <c:v>0.25840336134453784</c:v>
                </c:pt>
                <c:pt idx="3">
                  <c:v>0.27027027027027029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7.7989601386481797E-2</c:v>
                </c:pt>
                <c:pt idx="1">
                  <c:v>0.1116751269035533</c:v>
                </c:pt>
                <c:pt idx="2">
                  <c:v>0.17016806722689076</c:v>
                </c:pt>
                <c:pt idx="3">
                  <c:v>8.1081081081081086E-2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0.28682842287694976</c:v>
                </c:pt>
                <c:pt idx="1">
                  <c:v>0.37055837563451777</c:v>
                </c:pt>
                <c:pt idx="2">
                  <c:v>0.24789915966386555</c:v>
                </c:pt>
                <c:pt idx="3">
                  <c:v>0.15315315315315314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0.29376083188908148</c:v>
                </c:pt>
                <c:pt idx="1">
                  <c:v>0.19289340101522842</c:v>
                </c:pt>
                <c:pt idx="2">
                  <c:v>0.11134453781512606</c:v>
                </c:pt>
                <c:pt idx="3">
                  <c:v>9.0090090090090086E-2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0.25996533795493937</c:v>
                </c:pt>
                <c:pt idx="1">
                  <c:v>0.23604060913705585</c:v>
                </c:pt>
                <c:pt idx="2">
                  <c:v>0.21218487394957983</c:v>
                </c:pt>
                <c:pt idx="3">
                  <c:v>0.40540540540540543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4531224"/>
        <c:axId val="2101659112"/>
      </c:barChart>
      <c:catAx>
        <c:axId val="2134531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1659112"/>
        <c:crosses val="autoZero"/>
        <c:auto val="1"/>
        <c:lblAlgn val="ctr"/>
        <c:lblOffset val="100"/>
        <c:noMultiLvlLbl val="0"/>
      </c:catAx>
      <c:valAx>
        <c:axId val="2101659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916725899823301E-2"/>
              <c:y val="0.358046192491609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4531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Wisconsin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0.11990291262135923</c:v>
                </c:pt>
                <c:pt idx="1">
                  <c:v>0.2857142857142857</c:v>
                </c:pt>
                <c:pt idx="2">
                  <c:v>0.25</c:v>
                </c:pt>
                <c:pt idx="3">
                  <c:v>0.48529411764705882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0.10679611650485436</c:v>
                </c:pt>
                <c:pt idx="1">
                  <c:v>0.2857142857142857</c:v>
                </c:pt>
                <c:pt idx="2">
                  <c:v>0</c:v>
                </c:pt>
                <c:pt idx="3">
                  <c:v>4.4117647058823532E-2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0.29563106796116506</c:v>
                </c:pt>
                <c:pt idx="1">
                  <c:v>0.2857142857142857</c:v>
                </c:pt>
                <c:pt idx="2">
                  <c:v>0.25</c:v>
                </c:pt>
                <c:pt idx="3">
                  <c:v>1.4705882352941176E-2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0.2320388349514563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0.24563106796116504</c:v>
                </c:pt>
                <c:pt idx="1">
                  <c:v>0.14285714285714285</c:v>
                </c:pt>
                <c:pt idx="2">
                  <c:v>0.5</c:v>
                </c:pt>
                <c:pt idx="3">
                  <c:v>0.45588235294117646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303768"/>
        <c:axId val="2104213224"/>
      </c:barChart>
      <c:catAx>
        <c:axId val="-2111303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213224"/>
        <c:crosses val="autoZero"/>
        <c:auto val="1"/>
        <c:lblAlgn val="ctr"/>
        <c:lblOffset val="100"/>
        <c:noMultiLvlLbl val="0"/>
      </c:catAx>
      <c:valAx>
        <c:axId val="2104213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3037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44</xdr:row>
      <xdr:rowOff>187325</xdr:rowOff>
    </xdr:from>
    <xdr:to>
      <xdr:col>17</xdr:col>
      <xdr:colOff>396875</xdr:colOff>
      <xdr:row>67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E15" sqref="E15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46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289</v>
      </c>
      <c r="C15" s="53">
        <v>278</v>
      </c>
      <c r="D15" s="54">
        <f t="shared" ref="D15:D20" si="0">C15-B15</f>
        <v>-11</v>
      </c>
      <c r="F15" s="1"/>
    </row>
    <row r="16" spans="1:6" ht="15.75" x14ac:dyDescent="0.25">
      <c r="A16" s="52" t="s">
        <v>14</v>
      </c>
      <c r="B16" s="53">
        <v>229</v>
      </c>
      <c r="C16" s="53">
        <v>245</v>
      </c>
      <c r="D16" s="54">
        <f t="shared" si="0"/>
        <v>16</v>
      </c>
      <c r="F16" s="1"/>
    </row>
    <row r="17" spans="1:6" ht="15.75" x14ac:dyDescent="0.25">
      <c r="A17" s="52" t="s">
        <v>15</v>
      </c>
      <c r="B17" s="53">
        <v>614</v>
      </c>
      <c r="C17" s="53">
        <v>695</v>
      </c>
      <c r="D17" s="54">
        <f t="shared" si="0"/>
        <v>81</v>
      </c>
      <c r="F17" s="1"/>
    </row>
    <row r="18" spans="1:6" ht="15.75" x14ac:dyDescent="0.25">
      <c r="A18" s="52" t="s">
        <v>16</v>
      </c>
      <c r="B18" s="53">
        <v>479</v>
      </c>
      <c r="C18" s="53">
        <v>483</v>
      </c>
      <c r="D18" s="54">
        <f t="shared" si="0"/>
        <v>4</v>
      </c>
      <c r="F18" s="1"/>
    </row>
    <row r="19" spans="1:6" ht="15.75" x14ac:dyDescent="0.25">
      <c r="A19" s="52" t="s">
        <v>17</v>
      </c>
      <c r="B19" s="53">
        <v>551</v>
      </c>
      <c r="C19" s="53">
        <v>450</v>
      </c>
      <c r="D19" s="54">
        <f t="shared" si="0"/>
        <v>-101</v>
      </c>
      <c r="F19" s="1"/>
    </row>
    <row r="20" spans="1:6" ht="15.75" x14ac:dyDescent="0.25">
      <c r="A20" s="55" t="s">
        <v>0</v>
      </c>
      <c r="B20" s="65">
        <f>SUM(B15:B19)</f>
        <v>2162</v>
      </c>
      <c r="C20" s="65">
        <f>SUM(C15:C19)</f>
        <v>2151</v>
      </c>
      <c r="D20" s="55">
        <f t="shared" si="0"/>
        <v>-11</v>
      </c>
    </row>
    <row r="31" spans="1:6" ht="31.5" x14ac:dyDescent="0.25">
      <c r="A31" s="49" t="s">
        <v>47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0.13367252543940797</v>
      </c>
      <c r="C32" s="56">
        <f>C15/C20</f>
        <v>0.12924221292422131</v>
      </c>
      <c r="D32" s="57">
        <f>C32-B32</f>
        <v>-4.4303125151866629E-3</v>
      </c>
    </row>
    <row r="33" spans="1:6" ht="15.75" x14ac:dyDescent="0.25">
      <c r="A33" s="52" t="s">
        <v>14</v>
      </c>
      <c r="B33" s="56">
        <f>B16/B20</f>
        <v>0.1059204440333025</v>
      </c>
      <c r="C33" s="56">
        <f>C16/C20</f>
        <v>0.11390051139005114</v>
      </c>
      <c r="D33" s="57">
        <f>C33-B33</f>
        <v>7.980067356748638E-3</v>
      </c>
    </row>
    <row r="34" spans="1:6" ht="15.75" x14ac:dyDescent="0.25">
      <c r="A34" s="52" t="s">
        <v>15</v>
      </c>
      <c r="B34" s="56">
        <f>B17/B20</f>
        <v>0.2839962997224792</v>
      </c>
      <c r="C34" s="56">
        <f>C17/C20</f>
        <v>0.32310553231055322</v>
      </c>
      <c r="D34" s="57">
        <f>C34-B34</f>
        <v>3.9109232588074028E-2</v>
      </c>
    </row>
    <row r="35" spans="1:6" ht="15.75" x14ac:dyDescent="0.25">
      <c r="A35" s="52" t="s">
        <v>16</v>
      </c>
      <c r="B35" s="56">
        <f>B18/B20</f>
        <v>0.22155411655874191</v>
      </c>
      <c r="C35" s="56">
        <f>C18/C20</f>
        <v>0.22454672245467225</v>
      </c>
      <c r="D35" s="57">
        <f>C35-B35</f>
        <v>2.9926058959303392E-3</v>
      </c>
    </row>
    <row r="36" spans="1:6" ht="15.75" x14ac:dyDescent="0.25">
      <c r="A36" s="52" t="s">
        <v>17</v>
      </c>
      <c r="B36" s="56">
        <f>B19/B20</f>
        <v>0.25485661424606848</v>
      </c>
      <c r="C36" s="56">
        <f>C19/C20</f>
        <v>0.20920502092050208</v>
      </c>
      <c r="D36" s="57">
        <f>C36-B36</f>
        <v>-4.5651593325566397E-2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48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2162</v>
      </c>
      <c r="C49" s="59">
        <v>2151</v>
      </c>
    </row>
    <row r="50" spans="1:3" s="60" customFormat="1" ht="31.5" x14ac:dyDescent="0.25">
      <c r="A50" s="58" t="s">
        <v>36</v>
      </c>
      <c r="B50" s="59">
        <v>273</v>
      </c>
      <c r="C50" s="59">
        <v>161</v>
      </c>
    </row>
    <row r="51" spans="1:3" s="60" customFormat="1" ht="31.5" x14ac:dyDescent="0.25">
      <c r="A51" s="58" t="s">
        <v>38</v>
      </c>
      <c r="B51" s="61">
        <f>B50/B49</f>
        <v>0.12627197039777982</v>
      </c>
      <c r="C51" s="61">
        <f>C50/C49</f>
        <v>7.4848907484890745E-2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70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53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278</v>
      </c>
      <c r="C10" s="29">
        <v>114388</v>
      </c>
      <c r="D10" s="29">
        <v>54435</v>
      </c>
      <c r="E10" s="31">
        <f>C10/C15</f>
        <v>0.13410144947924726</v>
      </c>
      <c r="F10" s="31">
        <f>D10/D15</f>
        <v>0.37691886913952954</v>
      </c>
    </row>
    <row r="11" spans="1:6" x14ac:dyDescent="0.25">
      <c r="A11" s="6" t="s">
        <v>14</v>
      </c>
      <c r="B11" s="29">
        <v>245</v>
      </c>
      <c r="C11" s="29">
        <v>119095</v>
      </c>
      <c r="D11" s="29">
        <v>29271</v>
      </c>
      <c r="E11" s="31">
        <f>C11/C15</f>
        <v>0.13961964651651357</v>
      </c>
      <c r="F11" s="31">
        <f>D11/D15</f>
        <v>0.20267828085943179</v>
      </c>
    </row>
    <row r="12" spans="1:6" x14ac:dyDescent="0.25">
      <c r="A12" s="6" t="s">
        <v>15</v>
      </c>
      <c r="B12" s="29">
        <v>695</v>
      </c>
      <c r="C12" s="29">
        <v>300871</v>
      </c>
      <c r="D12" s="29">
        <v>43622</v>
      </c>
      <c r="E12" s="31">
        <f>C12/C15</f>
        <v>0.35272263879314791</v>
      </c>
      <c r="F12" s="31">
        <f>D12/D15</f>
        <v>0.30204748616890897</v>
      </c>
    </row>
    <row r="13" spans="1:6" x14ac:dyDescent="0.25">
      <c r="A13" s="6" t="s">
        <v>16</v>
      </c>
      <c r="B13" s="29">
        <v>483</v>
      </c>
      <c r="C13" s="29">
        <v>188571</v>
      </c>
      <c r="D13" s="29">
        <v>14163</v>
      </c>
      <c r="E13" s="31">
        <f>C13/C15</f>
        <v>0.2210690319767033</v>
      </c>
      <c r="F13" s="31">
        <f>D13/D15</f>
        <v>9.806745556394153E-2</v>
      </c>
    </row>
    <row r="14" spans="1:6" x14ac:dyDescent="0.25">
      <c r="A14" s="6" t="s">
        <v>17</v>
      </c>
      <c r="B14" s="30">
        <v>450</v>
      </c>
      <c r="C14" s="30">
        <v>130071</v>
      </c>
      <c r="D14" s="30">
        <v>2930</v>
      </c>
      <c r="E14" s="31">
        <f>C14/C15</f>
        <v>0.15248723323438798</v>
      </c>
      <c r="F14" s="31">
        <f>D14/D15</f>
        <v>2.0287908268188146E-2</v>
      </c>
    </row>
    <row r="15" spans="1:6" x14ac:dyDescent="0.25">
      <c r="A15" s="4" t="s">
        <v>0</v>
      </c>
      <c r="B15" s="63">
        <f>SUM(B10:B14)</f>
        <v>2151</v>
      </c>
      <c r="C15" s="63">
        <f>SUM(C10:C14)</f>
        <v>852996</v>
      </c>
      <c r="D15" s="63">
        <f>SUM(D10:D14)</f>
        <v>144421</v>
      </c>
      <c r="E15" s="64">
        <f>SUM(E10:E14)</f>
        <v>0.99999999999999989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52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95</v>
      </c>
      <c r="C29" s="9">
        <v>26</v>
      </c>
      <c r="D29" s="18">
        <v>132</v>
      </c>
      <c r="E29" s="3">
        <v>21</v>
      </c>
      <c r="F29" s="21">
        <f>SUM(B29:E29)</f>
        <v>274</v>
      </c>
      <c r="G29" s="15"/>
    </row>
    <row r="30" spans="1:7" x14ac:dyDescent="0.25">
      <c r="A30" s="6" t="s">
        <v>14</v>
      </c>
      <c r="B30" s="9">
        <v>90</v>
      </c>
      <c r="C30" s="9">
        <v>51</v>
      </c>
      <c r="D30" s="18">
        <v>84</v>
      </c>
      <c r="E30" s="3">
        <v>15</v>
      </c>
      <c r="F30" s="21">
        <f>SUM(B30:E30)</f>
        <v>240</v>
      </c>
      <c r="G30" s="15"/>
    </row>
    <row r="31" spans="1:7" x14ac:dyDescent="0.25">
      <c r="A31" s="6" t="s">
        <v>15</v>
      </c>
      <c r="B31" s="9">
        <v>376</v>
      </c>
      <c r="C31" s="9">
        <v>160</v>
      </c>
      <c r="D31" s="18">
        <v>134</v>
      </c>
      <c r="E31" s="3">
        <v>22</v>
      </c>
      <c r="F31" s="21">
        <f>SUM(B31:E31)</f>
        <v>692</v>
      </c>
      <c r="G31" s="15"/>
    </row>
    <row r="32" spans="1:7" x14ac:dyDescent="0.25">
      <c r="A32" s="6" t="s">
        <v>16</v>
      </c>
      <c r="B32" s="9">
        <v>340</v>
      </c>
      <c r="C32" s="9">
        <v>86</v>
      </c>
      <c r="D32" s="18">
        <v>48</v>
      </c>
      <c r="E32" s="3">
        <v>8</v>
      </c>
      <c r="F32" s="21">
        <f>SUM(B32:E32)</f>
        <v>482</v>
      </c>
      <c r="G32" s="15"/>
    </row>
    <row r="33" spans="1:9" x14ac:dyDescent="0.25">
      <c r="A33" s="6" t="s">
        <v>17</v>
      </c>
      <c r="B33" s="9">
        <v>254</v>
      </c>
      <c r="C33" s="9">
        <v>74</v>
      </c>
      <c r="D33" s="18">
        <v>72</v>
      </c>
      <c r="E33" s="3">
        <v>46</v>
      </c>
      <c r="F33" s="21">
        <f>SUM(B33:E33)</f>
        <v>446</v>
      </c>
      <c r="G33" s="15"/>
    </row>
    <row r="34" spans="1:9" x14ac:dyDescent="0.25">
      <c r="A34" s="8" t="s">
        <v>0</v>
      </c>
      <c r="B34" s="63">
        <f>SUM(B29:B33)</f>
        <v>1155</v>
      </c>
      <c r="C34" s="63">
        <f>SUM(C29:C33)</f>
        <v>397</v>
      </c>
      <c r="D34" s="63">
        <f>SUM(D29:D33)</f>
        <v>470</v>
      </c>
      <c r="E34" s="63">
        <f>SUM(E29:E33)</f>
        <v>112</v>
      </c>
      <c r="F34" s="22">
        <f>SUM(F29:F33)</f>
        <v>2134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8.2251082251082255E-2</v>
      </c>
      <c r="C36" s="5">
        <f>C29/C34</f>
        <v>6.5491183879093195E-2</v>
      </c>
      <c r="D36" s="5">
        <f>D29/D34</f>
        <v>0.28085106382978725</v>
      </c>
      <c r="E36" s="5">
        <f>E29/E34</f>
        <v>0.1875</v>
      </c>
    </row>
    <row r="37" spans="1:9" x14ac:dyDescent="0.25">
      <c r="A37" s="6" t="s">
        <v>14</v>
      </c>
      <c r="B37" s="5">
        <f>B30/B34</f>
        <v>7.792207792207792E-2</v>
      </c>
      <c r="C37" s="5">
        <f>C30/C34</f>
        <v>0.12846347607052896</v>
      </c>
      <c r="D37" s="5">
        <f>D30/D34</f>
        <v>0.17872340425531916</v>
      </c>
      <c r="E37" s="5">
        <f>E30/E34</f>
        <v>0.13392857142857142</v>
      </c>
    </row>
    <row r="38" spans="1:9" x14ac:dyDescent="0.25">
      <c r="A38" s="6" t="s">
        <v>15</v>
      </c>
      <c r="B38" s="5">
        <f>B31/B34</f>
        <v>0.32554112554112552</v>
      </c>
      <c r="C38" s="5">
        <f>C31/C34</f>
        <v>0.40302267002518893</v>
      </c>
      <c r="D38" s="5">
        <f>D31/D34</f>
        <v>0.28510638297872343</v>
      </c>
      <c r="E38" s="5">
        <f>E31/E34</f>
        <v>0.19642857142857142</v>
      </c>
    </row>
    <row r="39" spans="1:9" x14ac:dyDescent="0.25">
      <c r="A39" s="6" t="s">
        <v>16</v>
      </c>
      <c r="B39" s="5">
        <f>B32/B34</f>
        <v>0.2943722943722944</v>
      </c>
      <c r="C39" s="5">
        <f>C32/C34</f>
        <v>0.21662468513853905</v>
      </c>
      <c r="D39" s="5">
        <f>D32/D34</f>
        <v>0.10212765957446808</v>
      </c>
      <c r="E39" s="5">
        <f>E32/E34</f>
        <v>7.1428571428571425E-2</v>
      </c>
    </row>
    <row r="40" spans="1:9" x14ac:dyDescent="0.25">
      <c r="A40" s="6" t="s">
        <v>17</v>
      </c>
      <c r="B40" s="5">
        <f>B33/B34</f>
        <v>0.21991341991341992</v>
      </c>
      <c r="C40" s="5">
        <f>C33/C34</f>
        <v>0.18639798488664988</v>
      </c>
      <c r="D40" s="5">
        <f>D33/D34</f>
        <v>0.15319148936170213</v>
      </c>
      <c r="E40" s="5">
        <f>E33/E34</f>
        <v>0.4107142857142857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51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239</v>
      </c>
      <c r="C52" s="21">
        <v>3</v>
      </c>
      <c r="D52" s="21">
        <v>2</v>
      </c>
      <c r="E52" s="21">
        <v>31</v>
      </c>
      <c r="F52" s="21">
        <f>SUM(B52:E52)</f>
        <v>275</v>
      </c>
    </row>
    <row r="53" spans="1:6" x14ac:dyDescent="0.25">
      <c r="A53" s="20" t="s">
        <v>14</v>
      </c>
      <c r="B53" s="21">
        <v>231</v>
      </c>
      <c r="C53" s="21">
        <v>4</v>
      </c>
      <c r="D53" s="21">
        <v>1</v>
      </c>
      <c r="E53" s="21">
        <v>7</v>
      </c>
      <c r="F53" s="21">
        <f>SUM(B53:E53)</f>
        <v>243</v>
      </c>
    </row>
    <row r="54" spans="1:6" x14ac:dyDescent="0.25">
      <c r="A54" s="20" t="s">
        <v>15</v>
      </c>
      <c r="B54" s="21">
        <v>688</v>
      </c>
      <c r="C54" s="21">
        <v>0</v>
      </c>
      <c r="D54" s="21">
        <v>1</v>
      </c>
      <c r="E54" s="21">
        <v>3</v>
      </c>
      <c r="F54" s="21">
        <f>SUM(B54:E54)</f>
        <v>692</v>
      </c>
    </row>
    <row r="55" spans="1:6" x14ac:dyDescent="0.25">
      <c r="A55" s="20" t="s">
        <v>16</v>
      </c>
      <c r="B55" s="21">
        <v>479</v>
      </c>
      <c r="C55" s="21">
        <v>0</v>
      </c>
      <c r="D55" s="21">
        <v>0</v>
      </c>
      <c r="E55" s="21">
        <v>3</v>
      </c>
      <c r="F55" s="21">
        <f>SUM(B55:E55)</f>
        <v>482</v>
      </c>
    </row>
    <row r="56" spans="1:6" x14ac:dyDescent="0.25">
      <c r="A56" s="20" t="s">
        <v>17</v>
      </c>
      <c r="B56" s="21">
        <v>430</v>
      </c>
      <c r="C56" s="21">
        <v>0</v>
      </c>
      <c r="D56" s="21">
        <v>1</v>
      </c>
      <c r="E56" s="21">
        <v>15</v>
      </c>
      <c r="F56" s="21">
        <f>SUM(B56:E56)</f>
        <v>446</v>
      </c>
    </row>
    <row r="57" spans="1:6" x14ac:dyDescent="0.25">
      <c r="A57" s="22" t="s">
        <v>0</v>
      </c>
      <c r="B57" s="63">
        <f>SUM(B52:B56)</f>
        <v>2067</v>
      </c>
      <c r="C57" s="63">
        <f>SUM(C52:C56)</f>
        <v>7</v>
      </c>
      <c r="D57" s="63">
        <f>SUM(D52:D56)</f>
        <v>5</v>
      </c>
      <c r="E57" s="63">
        <f>SUM(E52:E56)</f>
        <v>59</v>
      </c>
      <c r="F57" s="22">
        <f>SUM(F52:F56)</f>
        <v>2138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0.11562651185292695</v>
      </c>
      <c r="C59" s="24">
        <f>C52/C57</f>
        <v>0.42857142857142855</v>
      </c>
      <c r="D59" s="24">
        <f>D52/D57</f>
        <v>0.4</v>
      </c>
      <c r="E59" s="24">
        <f>E52/E57</f>
        <v>0.52542372881355937</v>
      </c>
      <c r="F59" s="19"/>
    </row>
    <row r="60" spans="1:6" x14ac:dyDescent="0.25">
      <c r="A60" s="20" t="s">
        <v>14</v>
      </c>
      <c r="B60" s="24">
        <f>B53/B57</f>
        <v>0.11175616835994194</v>
      </c>
      <c r="C60" s="24">
        <f>C53/C57</f>
        <v>0.5714285714285714</v>
      </c>
      <c r="D60" s="24">
        <f>D53/D57</f>
        <v>0.2</v>
      </c>
      <c r="E60" s="24">
        <f>E53/E57</f>
        <v>0.11864406779661017</v>
      </c>
      <c r="F60" s="19"/>
    </row>
    <row r="61" spans="1:6" x14ac:dyDescent="0.25">
      <c r="A61" s="20" t="s">
        <v>15</v>
      </c>
      <c r="B61" s="24">
        <f>B54/B57</f>
        <v>0.33284954039671022</v>
      </c>
      <c r="C61" s="24">
        <f>C54/C57</f>
        <v>0</v>
      </c>
      <c r="D61" s="24">
        <f>D54/D57</f>
        <v>0.2</v>
      </c>
      <c r="E61" s="24">
        <f>E54/E57</f>
        <v>5.0847457627118647E-2</v>
      </c>
      <c r="F61" s="19"/>
    </row>
    <row r="62" spans="1:6" x14ac:dyDescent="0.25">
      <c r="A62" s="20" t="s">
        <v>16</v>
      </c>
      <c r="B62" s="24">
        <f>B55/B57</f>
        <v>0.23173681664247703</v>
      </c>
      <c r="C62" s="24">
        <f>C55/C57</f>
        <v>0</v>
      </c>
      <c r="D62" s="24">
        <f>D55/D57</f>
        <v>0</v>
      </c>
      <c r="E62" s="24">
        <f>E55/E57</f>
        <v>5.0847457627118647E-2</v>
      </c>
      <c r="F62" s="19"/>
    </row>
    <row r="63" spans="1:6" x14ac:dyDescent="0.25">
      <c r="A63" s="20" t="s">
        <v>17</v>
      </c>
      <c r="B63" s="24">
        <f>B56/B57</f>
        <v>0.20803096274794389</v>
      </c>
      <c r="C63" s="24">
        <f>C56/C57</f>
        <v>0</v>
      </c>
      <c r="D63" s="24">
        <f>D56/D57</f>
        <v>0.2</v>
      </c>
      <c r="E63" s="24">
        <f>E56/E57</f>
        <v>0.25423728813559321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50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103</v>
      </c>
      <c r="C75" s="21">
        <v>66</v>
      </c>
      <c r="D75" s="21">
        <v>72</v>
      </c>
      <c r="E75" s="21">
        <v>19</v>
      </c>
      <c r="F75" s="21">
        <f>SUM(B75:E75)</f>
        <v>260</v>
      </c>
    </row>
    <row r="76" spans="1:6" x14ac:dyDescent="0.25">
      <c r="A76" s="20" t="s">
        <v>14</v>
      </c>
      <c r="B76" s="21">
        <v>39</v>
      </c>
      <c r="C76" s="21">
        <v>79</v>
      </c>
      <c r="D76" s="21">
        <v>100</v>
      </c>
      <c r="E76" s="21">
        <v>19</v>
      </c>
      <c r="F76" s="21">
        <f>SUM(B76:E76)</f>
        <v>237</v>
      </c>
    </row>
    <row r="77" spans="1:6" x14ac:dyDescent="0.25">
      <c r="A77" s="20" t="s">
        <v>15</v>
      </c>
      <c r="B77" s="21">
        <v>40</v>
      </c>
      <c r="C77" s="21">
        <v>176</v>
      </c>
      <c r="D77" s="21">
        <v>337</v>
      </c>
      <c r="E77" s="21">
        <v>134</v>
      </c>
      <c r="F77" s="21">
        <f>SUM(B77:E77)</f>
        <v>687</v>
      </c>
    </row>
    <row r="78" spans="1:6" x14ac:dyDescent="0.25">
      <c r="A78" s="20" t="s">
        <v>16</v>
      </c>
      <c r="B78" s="21">
        <v>8</v>
      </c>
      <c r="C78" s="21">
        <v>81</v>
      </c>
      <c r="D78" s="21">
        <v>229</v>
      </c>
      <c r="E78" s="21">
        <v>164</v>
      </c>
      <c r="F78" s="21">
        <f>SUM(B78:E78)</f>
        <v>482</v>
      </c>
    </row>
    <row r="79" spans="1:6" x14ac:dyDescent="0.25">
      <c r="A79" s="20" t="s">
        <v>17</v>
      </c>
      <c r="B79" s="21">
        <v>10</v>
      </c>
      <c r="C79" s="21">
        <v>85</v>
      </c>
      <c r="D79" s="21">
        <v>198</v>
      </c>
      <c r="E79" s="21">
        <v>135</v>
      </c>
      <c r="F79" s="21">
        <f>SUM(B79:E79)</f>
        <v>428</v>
      </c>
    </row>
    <row r="80" spans="1:6" x14ac:dyDescent="0.25">
      <c r="A80" s="26" t="s">
        <v>0</v>
      </c>
      <c r="B80" s="63">
        <f>SUM(B75:B79)</f>
        <v>200</v>
      </c>
      <c r="C80" s="63">
        <f>SUM(C75:C79)</f>
        <v>487</v>
      </c>
      <c r="D80" s="63">
        <f>SUM(D75:D79)</f>
        <v>936</v>
      </c>
      <c r="E80" s="63">
        <f>SUM(E75:E79)</f>
        <v>471</v>
      </c>
      <c r="F80" s="22">
        <f>SUM(F75:F79)</f>
        <v>2094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0.51500000000000001</v>
      </c>
      <c r="C82" s="24">
        <f>C75/C80</f>
        <v>0.13552361396303902</v>
      </c>
      <c r="D82" s="24">
        <f>D75/D80</f>
        <v>7.6923076923076927E-2</v>
      </c>
      <c r="E82" s="24">
        <f>E75/E80</f>
        <v>4.0339702760084924E-2</v>
      </c>
      <c r="F82" s="19"/>
    </row>
    <row r="83" spans="1:6" x14ac:dyDescent="0.25">
      <c r="A83" s="20" t="s">
        <v>14</v>
      </c>
      <c r="B83" s="24">
        <f>B76/B80</f>
        <v>0.19500000000000001</v>
      </c>
      <c r="C83" s="24">
        <f>C76/C80</f>
        <v>0.16221765913757699</v>
      </c>
      <c r="D83" s="24">
        <f>D76/D80</f>
        <v>0.10683760683760683</v>
      </c>
      <c r="E83" s="24">
        <f>E76/E80</f>
        <v>4.0339702760084924E-2</v>
      </c>
      <c r="F83" s="19"/>
    </row>
    <row r="84" spans="1:6" x14ac:dyDescent="0.25">
      <c r="A84" s="20" t="s">
        <v>15</v>
      </c>
      <c r="B84" s="24">
        <f>B77/B80</f>
        <v>0.2</v>
      </c>
      <c r="C84" s="24">
        <f>C77/C80</f>
        <v>0.3613963039014374</v>
      </c>
      <c r="D84" s="24">
        <f>D77/D80</f>
        <v>0.36004273504273504</v>
      </c>
      <c r="E84" s="24">
        <f>E77/E80</f>
        <v>0.28450106157112526</v>
      </c>
      <c r="F84" s="19"/>
    </row>
    <row r="85" spans="1:6" x14ac:dyDescent="0.25">
      <c r="A85" s="20" t="s">
        <v>16</v>
      </c>
      <c r="B85" s="24">
        <f>B78/B80</f>
        <v>0.04</v>
      </c>
      <c r="C85" s="24">
        <f>C78/C80</f>
        <v>0.16632443531827515</v>
      </c>
      <c r="D85" s="24">
        <f>D78/D80</f>
        <v>0.24465811965811965</v>
      </c>
      <c r="E85" s="24">
        <f>E78/E80</f>
        <v>0.34819532908704881</v>
      </c>
      <c r="F85" s="19"/>
    </row>
    <row r="86" spans="1:6" x14ac:dyDescent="0.25">
      <c r="A86" s="20" t="s">
        <v>17</v>
      </c>
      <c r="B86" s="24">
        <f>B79/B80</f>
        <v>0.05</v>
      </c>
      <c r="C86" s="24">
        <f>C79/C80</f>
        <v>0.17453798767967146</v>
      </c>
      <c r="D86" s="24">
        <f>D79/D80</f>
        <v>0.21153846153846154</v>
      </c>
      <c r="E86" s="24">
        <f>E79/E80</f>
        <v>0.28662420382165604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49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139</v>
      </c>
      <c r="C98" s="21">
        <v>22</v>
      </c>
      <c r="D98" s="21">
        <v>40</v>
      </c>
      <c r="E98" s="28">
        <v>74</v>
      </c>
      <c r="F98" s="21">
        <f>SUM(B98:E98)</f>
        <v>275</v>
      </c>
    </row>
    <row r="99" spans="1:6" x14ac:dyDescent="0.25">
      <c r="A99" s="20" t="s">
        <v>14</v>
      </c>
      <c r="B99" s="21">
        <v>85</v>
      </c>
      <c r="C99" s="21">
        <v>36</v>
      </c>
      <c r="D99" s="21">
        <v>52</v>
      </c>
      <c r="E99" s="28">
        <v>70</v>
      </c>
      <c r="F99" s="21">
        <f>SUM(B99:E99)</f>
        <v>243</v>
      </c>
    </row>
    <row r="100" spans="1:6" x14ac:dyDescent="0.25">
      <c r="A100" s="20" t="s">
        <v>15</v>
      </c>
      <c r="B100" s="21">
        <v>170</v>
      </c>
      <c r="C100" s="21">
        <v>137</v>
      </c>
      <c r="D100" s="21">
        <v>153</v>
      </c>
      <c r="E100" s="28">
        <v>232</v>
      </c>
      <c r="F100" s="21">
        <f>SUM(B100:E100)</f>
        <v>692</v>
      </c>
    </row>
    <row r="101" spans="1:6" x14ac:dyDescent="0.25">
      <c r="A101" s="20" t="s">
        <v>16</v>
      </c>
      <c r="B101" s="21">
        <v>71</v>
      </c>
      <c r="C101" s="21">
        <v>159</v>
      </c>
      <c r="D101" s="21">
        <v>85</v>
      </c>
      <c r="E101" s="28">
        <v>167</v>
      </c>
      <c r="F101" s="21">
        <f>SUM(B101:E101)</f>
        <v>482</v>
      </c>
    </row>
    <row r="102" spans="1:6" x14ac:dyDescent="0.25">
      <c r="A102" s="20" t="s">
        <v>17</v>
      </c>
      <c r="B102" s="21">
        <v>61</v>
      </c>
      <c r="C102" s="21">
        <v>78</v>
      </c>
      <c r="D102" s="21">
        <v>72</v>
      </c>
      <c r="E102" s="28">
        <v>235</v>
      </c>
      <c r="F102" s="21">
        <f>SUM(B102:E102)</f>
        <v>446</v>
      </c>
    </row>
    <row r="103" spans="1:6" x14ac:dyDescent="0.25">
      <c r="A103" s="26" t="s">
        <v>0</v>
      </c>
      <c r="B103" s="63">
        <f>SUM(B98:B102)</f>
        <v>526</v>
      </c>
      <c r="C103" s="63">
        <f>SUM(C98:C102)</f>
        <v>432</v>
      </c>
      <c r="D103" s="63">
        <f>SUM(D98:D102)</f>
        <v>402</v>
      </c>
      <c r="E103" s="63">
        <f>SUM(E98:E102)</f>
        <v>778</v>
      </c>
      <c r="F103" s="22">
        <f>SUM(F98:F102)</f>
        <v>2138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0.26425855513307983</v>
      </c>
      <c r="C105" s="24">
        <f>C98/C103</f>
        <v>5.0925925925925923E-2</v>
      </c>
      <c r="D105" s="24">
        <f>D98/D103</f>
        <v>9.950248756218906E-2</v>
      </c>
      <c r="E105" s="24">
        <f>E98/E103</f>
        <v>9.5115681233933158E-2</v>
      </c>
      <c r="F105" s="19"/>
    </row>
    <row r="106" spans="1:6" x14ac:dyDescent="0.25">
      <c r="A106" s="20" t="s">
        <v>14</v>
      </c>
      <c r="B106" s="24">
        <f>B99/B103</f>
        <v>0.16159695817490494</v>
      </c>
      <c r="C106" s="24">
        <f>C99/C103</f>
        <v>8.3333333333333329E-2</v>
      </c>
      <c r="D106" s="24">
        <f>D99/D103</f>
        <v>0.12935323383084577</v>
      </c>
      <c r="E106" s="24">
        <f>E99/E103</f>
        <v>8.9974293059125965E-2</v>
      </c>
      <c r="F106" s="19"/>
    </row>
    <row r="107" spans="1:6" x14ac:dyDescent="0.25">
      <c r="A107" s="20" t="s">
        <v>15</v>
      </c>
      <c r="B107" s="24">
        <f>B100/B103</f>
        <v>0.32319391634980987</v>
      </c>
      <c r="C107" s="24">
        <f>C100/C103</f>
        <v>0.31712962962962965</v>
      </c>
      <c r="D107" s="24">
        <f>D100/D103</f>
        <v>0.38059701492537312</v>
      </c>
      <c r="E107" s="24">
        <f>E100/E103</f>
        <v>0.29820051413881749</v>
      </c>
      <c r="F107" s="19"/>
    </row>
    <row r="108" spans="1:6" x14ac:dyDescent="0.25">
      <c r="A108" s="20" t="s">
        <v>16</v>
      </c>
      <c r="B108" s="24">
        <f>B101/B103</f>
        <v>0.13498098859315588</v>
      </c>
      <c r="C108" s="24">
        <f>C101/C103</f>
        <v>0.36805555555555558</v>
      </c>
      <c r="D108" s="24">
        <f>D101/D103</f>
        <v>0.21144278606965175</v>
      </c>
      <c r="E108" s="24">
        <f>E101/E103</f>
        <v>0.21465295629820053</v>
      </c>
      <c r="F108" s="19"/>
    </row>
    <row r="109" spans="1:6" x14ac:dyDescent="0.25">
      <c r="A109" s="20" t="s">
        <v>17</v>
      </c>
      <c r="B109" s="24">
        <f>B102/B103</f>
        <v>0.11596958174904944</v>
      </c>
      <c r="C109" s="24">
        <f>C102/C103</f>
        <v>0.18055555555555555</v>
      </c>
      <c r="D109" s="24">
        <f>D102/D103</f>
        <v>0.17910447761194029</v>
      </c>
      <c r="E109" s="24">
        <f>E102/E103</f>
        <v>0.30205655526992287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63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58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289</v>
      </c>
      <c r="C10" s="29">
        <v>122473</v>
      </c>
      <c r="D10" s="29">
        <v>56863</v>
      </c>
      <c r="E10" s="31">
        <f>C10/C15</f>
        <v>0.14277071214576315</v>
      </c>
      <c r="F10" s="31">
        <f>D10/D15</f>
        <v>0.40843694557573929</v>
      </c>
    </row>
    <row r="11" spans="1:6" x14ac:dyDescent="0.25">
      <c r="A11" s="6" t="s">
        <v>14</v>
      </c>
      <c r="B11" s="29">
        <v>229</v>
      </c>
      <c r="C11" s="29">
        <v>110697</v>
      </c>
      <c r="D11" s="29">
        <v>27499</v>
      </c>
      <c r="E11" s="31">
        <f>C11/C15</f>
        <v>0.12904305048785891</v>
      </c>
      <c r="F11" s="31">
        <f>D11/D15</f>
        <v>0.1975204890066872</v>
      </c>
    </row>
    <row r="12" spans="1:6" x14ac:dyDescent="0.25">
      <c r="A12" s="6" t="s">
        <v>15</v>
      </c>
      <c r="B12" s="29">
        <v>614</v>
      </c>
      <c r="C12" s="29">
        <v>262917</v>
      </c>
      <c r="D12" s="29">
        <v>37543</v>
      </c>
      <c r="E12" s="31">
        <f>C12/C15</f>
        <v>0.30649079654476996</v>
      </c>
      <c r="F12" s="31">
        <f>D12/D15</f>
        <v>0.2696647775838415</v>
      </c>
    </row>
    <row r="13" spans="1:6" x14ac:dyDescent="0.25">
      <c r="A13" s="6" t="s">
        <v>16</v>
      </c>
      <c r="B13" s="29">
        <v>479</v>
      </c>
      <c r="C13" s="29">
        <v>190222</v>
      </c>
      <c r="D13" s="29">
        <v>14288</v>
      </c>
      <c r="E13" s="31">
        <f>C13/C15</f>
        <v>0.22174789876782114</v>
      </c>
      <c r="F13" s="31">
        <f>D13/D15</f>
        <v>0.1026281954590184</v>
      </c>
    </row>
    <row r="14" spans="1:6" x14ac:dyDescent="0.25">
      <c r="A14" s="6" t="s">
        <v>17</v>
      </c>
      <c r="B14" s="30">
        <v>551</v>
      </c>
      <c r="C14" s="30">
        <v>171521</v>
      </c>
      <c r="D14" s="30">
        <v>3028</v>
      </c>
      <c r="E14" s="31">
        <f>C14/C15</f>
        <v>0.19994754205378687</v>
      </c>
      <c r="F14" s="31">
        <f>D14/D15</f>
        <v>2.1749592374713585E-2</v>
      </c>
    </row>
    <row r="15" spans="1:6" x14ac:dyDescent="0.25">
      <c r="A15" s="4" t="s">
        <v>0</v>
      </c>
      <c r="B15" s="63">
        <f>SUM(B10:B14)</f>
        <v>2162</v>
      </c>
      <c r="C15" s="63">
        <f>SUM(C10:C14)</f>
        <v>857830</v>
      </c>
      <c r="D15" s="63">
        <f>SUM(D10:D14)</f>
        <v>139221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57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94</v>
      </c>
      <c r="C29" s="9">
        <v>35</v>
      </c>
      <c r="D29" s="18">
        <v>123</v>
      </c>
      <c r="E29" s="3">
        <v>30</v>
      </c>
      <c r="F29" s="21">
        <f>SUM(B29:E29)</f>
        <v>282</v>
      </c>
      <c r="G29" s="15"/>
    </row>
    <row r="30" spans="1:7" x14ac:dyDescent="0.25">
      <c r="A30" s="6" t="s">
        <v>14</v>
      </c>
      <c r="B30" s="9">
        <v>90</v>
      </c>
      <c r="C30" s="9">
        <v>44</v>
      </c>
      <c r="D30" s="18">
        <v>81</v>
      </c>
      <c r="E30" s="3">
        <v>9</v>
      </c>
      <c r="F30" s="21">
        <f>SUM(B30:E30)</f>
        <v>224</v>
      </c>
      <c r="G30" s="15"/>
    </row>
    <row r="31" spans="1:7" x14ac:dyDescent="0.25">
      <c r="A31" s="6" t="s">
        <v>15</v>
      </c>
      <c r="B31" s="9">
        <v>331</v>
      </c>
      <c r="C31" s="9">
        <v>146</v>
      </c>
      <c r="D31" s="18">
        <v>118</v>
      </c>
      <c r="E31" s="3">
        <v>17</v>
      </c>
      <c r="F31" s="21">
        <f>SUM(B31:E31)</f>
        <v>612</v>
      </c>
      <c r="G31" s="15"/>
    </row>
    <row r="32" spans="1:7" x14ac:dyDescent="0.25">
      <c r="A32" s="6" t="s">
        <v>16</v>
      </c>
      <c r="B32" s="9">
        <v>339</v>
      </c>
      <c r="C32" s="9">
        <v>76</v>
      </c>
      <c r="D32" s="18">
        <v>53</v>
      </c>
      <c r="E32" s="3">
        <v>10</v>
      </c>
      <c r="F32" s="21">
        <f>SUM(B32:E32)</f>
        <v>478</v>
      </c>
      <c r="G32" s="15"/>
    </row>
    <row r="33" spans="1:9" x14ac:dyDescent="0.25">
      <c r="A33" s="6" t="s">
        <v>17</v>
      </c>
      <c r="B33" s="9">
        <v>300</v>
      </c>
      <c r="C33" s="9">
        <v>93</v>
      </c>
      <c r="D33" s="18">
        <v>101</v>
      </c>
      <c r="E33" s="3">
        <v>45</v>
      </c>
      <c r="F33" s="21">
        <f>SUM(B33:E33)</f>
        <v>539</v>
      </c>
      <c r="G33" s="15"/>
    </row>
    <row r="34" spans="1:9" x14ac:dyDescent="0.25">
      <c r="A34" s="8" t="s">
        <v>0</v>
      </c>
      <c r="B34" s="63">
        <f>SUM(B29:B33)</f>
        <v>1154</v>
      </c>
      <c r="C34" s="63">
        <f>SUM(C29:C33)</f>
        <v>394</v>
      </c>
      <c r="D34" s="63">
        <f>SUM(D29:D33)</f>
        <v>476</v>
      </c>
      <c r="E34" s="63">
        <f>SUM(E29:E33)</f>
        <v>111</v>
      </c>
      <c r="F34" s="22">
        <f>SUM(F29:F33)</f>
        <v>2135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8.1455805892547667E-2</v>
      </c>
      <c r="C36" s="5">
        <f>C29/C34</f>
        <v>8.8832487309644673E-2</v>
      </c>
      <c r="D36" s="5">
        <f>D29/D34</f>
        <v>0.25840336134453784</v>
      </c>
      <c r="E36" s="5">
        <f>E29/E34</f>
        <v>0.27027027027027029</v>
      </c>
      <c r="G36" s="68"/>
      <c r="H36" s="68"/>
    </row>
    <row r="37" spans="1:9" x14ac:dyDescent="0.25">
      <c r="A37" s="6" t="s">
        <v>14</v>
      </c>
      <c r="B37" s="5">
        <f>B30/B34</f>
        <v>7.7989601386481797E-2</v>
      </c>
      <c r="C37" s="5">
        <f>C30/C34</f>
        <v>0.1116751269035533</v>
      </c>
      <c r="D37" s="5">
        <f>D30/D34</f>
        <v>0.17016806722689076</v>
      </c>
      <c r="E37" s="5">
        <f>E30/E34</f>
        <v>8.1081081081081086E-2</v>
      </c>
      <c r="G37" s="68"/>
      <c r="H37" s="68"/>
    </row>
    <row r="38" spans="1:9" x14ac:dyDescent="0.25">
      <c r="A38" s="6" t="s">
        <v>15</v>
      </c>
      <c r="B38" s="5">
        <f>B31/B34</f>
        <v>0.28682842287694976</v>
      </c>
      <c r="C38" s="5">
        <f>C31/C34</f>
        <v>0.37055837563451777</v>
      </c>
      <c r="D38" s="5">
        <f>D31/D34</f>
        <v>0.24789915966386555</v>
      </c>
      <c r="E38" s="5">
        <f>E31/E34</f>
        <v>0.15315315315315314</v>
      </c>
    </row>
    <row r="39" spans="1:9" x14ac:dyDescent="0.25">
      <c r="A39" s="6" t="s">
        <v>16</v>
      </c>
      <c r="B39" s="5">
        <f>B32/B34</f>
        <v>0.29376083188908148</v>
      </c>
      <c r="C39" s="5">
        <f>C32/C34</f>
        <v>0.19289340101522842</v>
      </c>
      <c r="D39" s="5">
        <f>D32/D34</f>
        <v>0.11134453781512606</v>
      </c>
      <c r="E39" s="5">
        <f>E32/E34</f>
        <v>9.0090090090090086E-2</v>
      </c>
    </row>
    <row r="40" spans="1:9" x14ac:dyDescent="0.25">
      <c r="A40" s="6" t="s">
        <v>17</v>
      </c>
      <c r="B40" s="5">
        <f>B33/B34</f>
        <v>0.25996533795493937</v>
      </c>
      <c r="C40" s="5">
        <f>C33/C34</f>
        <v>0.23604060913705585</v>
      </c>
      <c r="D40" s="5">
        <f>D33/D34</f>
        <v>0.21218487394957983</v>
      </c>
      <c r="E40" s="5">
        <f>E33/E34</f>
        <v>0.40540540540540543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56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247</v>
      </c>
      <c r="C52" s="21">
        <v>2</v>
      </c>
      <c r="D52" s="21">
        <v>1</v>
      </c>
      <c r="E52" s="21">
        <v>33</v>
      </c>
      <c r="F52" s="21">
        <f>SUM(B52:E52)</f>
        <v>283</v>
      </c>
    </row>
    <row r="53" spans="1:6" x14ac:dyDescent="0.25">
      <c r="A53" s="20" t="s">
        <v>14</v>
      </c>
      <c r="B53" s="21">
        <v>220</v>
      </c>
      <c r="C53" s="21">
        <v>2</v>
      </c>
      <c r="D53" s="21">
        <v>0</v>
      </c>
      <c r="E53" s="21">
        <v>3</v>
      </c>
      <c r="F53" s="21">
        <f>SUM(B53:E53)</f>
        <v>225</v>
      </c>
    </row>
    <row r="54" spans="1:6" x14ac:dyDescent="0.25">
      <c r="A54" s="20" t="s">
        <v>15</v>
      </c>
      <c r="B54" s="21">
        <v>609</v>
      </c>
      <c r="C54" s="21">
        <v>2</v>
      </c>
      <c r="D54" s="21">
        <v>1</v>
      </c>
      <c r="E54" s="21">
        <v>1</v>
      </c>
      <c r="F54" s="21">
        <f>SUM(B54:E54)</f>
        <v>613</v>
      </c>
    </row>
    <row r="55" spans="1:6" x14ac:dyDescent="0.25">
      <c r="A55" s="20" t="s">
        <v>16</v>
      </c>
      <c r="B55" s="21">
        <v>478</v>
      </c>
      <c r="C55" s="21">
        <v>0</v>
      </c>
      <c r="D55" s="21">
        <v>0</v>
      </c>
      <c r="E55" s="21">
        <v>0</v>
      </c>
      <c r="F55" s="21">
        <f>SUM(B55:E55)</f>
        <v>478</v>
      </c>
    </row>
    <row r="56" spans="1:6" x14ac:dyDescent="0.25">
      <c r="A56" s="20" t="s">
        <v>17</v>
      </c>
      <c r="B56" s="21">
        <v>506</v>
      </c>
      <c r="C56" s="21">
        <v>1</v>
      </c>
      <c r="D56" s="21">
        <v>2</v>
      </c>
      <c r="E56" s="21">
        <v>31</v>
      </c>
      <c r="F56" s="21">
        <f>SUM(B56:E56)</f>
        <v>540</v>
      </c>
    </row>
    <row r="57" spans="1:6" x14ac:dyDescent="0.25">
      <c r="A57" s="22" t="s">
        <v>0</v>
      </c>
      <c r="B57" s="63">
        <f>SUM(B52:B56)</f>
        <v>2060</v>
      </c>
      <c r="C57" s="63">
        <f>SUM(C52:C56)</f>
        <v>7</v>
      </c>
      <c r="D57" s="63">
        <f>SUM(D52:D56)</f>
        <v>4</v>
      </c>
      <c r="E57" s="63">
        <f>SUM(E52:E56)</f>
        <v>68</v>
      </c>
      <c r="F57" s="22">
        <f>SUM(F52:F56)</f>
        <v>2139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0.11990291262135923</v>
      </c>
      <c r="C59" s="24">
        <f>C52/C57</f>
        <v>0.2857142857142857</v>
      </c>
      <c r="D59" s="24">
        <f>D52/D57</f>
        <v>0.25</v>
      </c>
      <c r="E59" s="24">
        <f>E52/E57</f>
        <v>0.48529411764705882</v>
      </c>
      <c r="F59" s="19"/>
    </row>
    <row r="60" spans="1:6" x14ac:dyDescent="0.25">
      <c r="A60" s="20" t="s">
        <v>14</v>
      </c>
      <c r="B60" s="24">
        <f>B53/B57</f>
        <v>0.10679611650485436</v>
      </c>
      <c r="C60" s="24">
        <f>C53/C57</f>
        <v>0.2857142857142857</v>
      </c>
      <c r="D60" s="24">
        <f>D53/D57</f>
        <v>0</v>
      </c>
      <c r="E60" s="24">
        <f>E53/E57</f>
        <v>4.4117647058823532E-2</v>
      </c>
      <c r="F60" s="19"/>
    </row>
    <row r="61" spans="1:6" x14ac:dyDescent="0.25">
      <c r="A61" s="20" t="s">
        <v>15</v>
      </c>
      <c r="B61" s="24">
        <f>B54/B57</f>
        <v>0.29563106796116506</v>
      </c>
      <c r="C61" s="24">
        <f>C54/C57</f>
        <v>0.2857142857142857</v>
      </c>
      <c r="D61" s="24">
        <f>D54/D57</f>
        <v>0.25</v>
      </c>
      <c r="E61" s="24">
        <f>E54/E57</f>
        <v>1.4705882352941176E-2</v>
      </c>
      <c r="F61" s="19"/>
    </row>
    <row r="62" spans="1:6" x14ac:dyDescent="0.25">
      <c r="A62" s="20" t="s">
        <v>16</v>
      </c>
      <c r="B62" s="24">
        <f>B55/B57</f>
        <v>0.2320388349514563</v>
      </c>
      <c r="C62" s="24">
        <f>C55/C57</f>
        <v>0</v>
      </c>
      <c r="D62" s="24">
        <f>D55/D57</f>
        <v>0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0.24563106796116504</v>
      </c>
      <c r="C63" s="24">
        <f>C56/C57</f>
        <v>0.14285714285714285</v>
      </c>
      <c r="D63" s="24">
        <f>D56/D57</f>
        <v>0.5</v>
      </c>
      <c r="E63" s="24">
        <f>E56/E57</f>
        <v>0.45588235294117646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55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126</v>
      </c>
      <c r="C75" s="21">
        <v>60</v>
      </c>
      <c r="D75" s="21">
        <v>69</v>
      </c>
      <c r="E75" s="21">
        <v>26</v>
      </c>
      <c r="F75" s="21">
        <f>SUM(B75:E75)</f>
        <v>281</v>
      </c>
    </row>
    <row r="76" spans="1:6" x14ac:dyDescent="0.25">
      <c r="A76" s="20" t="s">
        <v>14</v>
      </c>
      <c r="B76" s="21">
        <v>46</v>
      </c>
      <c r="C76" s="21">
        <v>70</v>
      </c>
      <c r="D76" s="21">
        <v>93</v>
      </c>
      <c r="E76" s="21">
        <v>15</v>
      </c>
      <c r="F76" s="21">
        <f>SUM(B76:E76)</f>
        <v>224</v>
      </c>
    </row>
    <row r="77" spans="1:6" x14ac:dyDescent="0.25">
      <c r="A77" s="20" t="s">
        <v>15</v>
      </c>
      <c r="B77" s="21">
        <v>46</v>
      </c>
      <c r="C77" s="21">
        <v>171</v>
      </c>
      <c r="D77" s="21">
        <v>294</v>
      </c>
      <c r="E77" s="21">
        <v>101</v>
      </c>
      <c r="F77" s="21">
        <f>SUM(B77:E77)</f>
        <v>612</v>
      </c>
    </row>
    <row r="78" spans="1:6" x14ac:dyDescent="0.25">
      <c r="A78" s="20" t="s">
        <v>16</v>
      </c>
      <c r="B78" s="21">
        <v>8</v>
      </c>
      <c r="C78" s="21">
        <v>85</v>
      </c>
      <c r="D78" s="21">
        <v>235</v>
      </c>
      <c r="E78" s="21">
        <v>150</v>
      </c>
      <c r="F78" s="21">
        <f>SUM(B78:E78)</f>
        <v>478</v>
      </c>
    </row>
    <row r="79" spans="1:6" x14ac:dyDescent="0.25">
      <c r="A79" s="20" t="s">
        <v>17</v>
      </c>
      <c r="B79" s="21">
        <v>13</v>
      </c>
      <c r="C79" s="21">
        <v>107</v>
      </c>
      <c r="D79" s="21">
        <v>257</v>
      </c>
      <c r="E79" s="21">
        <v>156</v>
      </c>
      <c r="F79" s="21">
        <f>SUM(B79:E79)</f>
        <v>533</v>
      </c>
    </row>
    <row r="80" spans="1:6" x14ac:dyDescent="0.25">
      <c r="A80" s="26" t="s">
        <v>0</v>
      </c>
      <c r="B80" s="63">
        <f>SUM(B75:B79)</f>
        <v>239</v>
      </c>
      <c r="C80" s="63">
        <f>SUM(C75:C79)</f>
        <v>493</v>
      </c>
      <c r="D80" s="63">
        <f>SUM(D75:D79)</f>
        <v>948</v>
      </c>
      <c r="E80" s="63">
        <f>SUM(E75:E79)</f>
        <v>448</v>
      </c>
      <c r="F80" s="22">
        <f>SUM(F75:F79)</f>
        <v>2128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0.52719665271966532</v>
      </c>
      <c r="C82" s="24">
        <f>C75/C80</f>
        <v>0.12170385395537525</v>
      </c>
      <c r="D82" s="24">
        <f>D75/D80</f>
        <v>7.2784810126582278E-2</v>
      </c>
      <c r="E82" s="24">
        <f>E75/E80</f>
        <v>5.8035714285714288E-2</v>
      </c>
      <c r="F82" s="19"/>
    </row>
    <row r="83" spans="1:6" x14ac:dyDescent="0.25">
      <c r="A83" s="20" t="s">
        <v>14</v>
      </c>
      <c r="B83" s="24">
        <f>B76/B80</f>
        <v>0.19246861924686193</v>
      </c>
      <c r="C83" s="24">
        <f>C76/C80</f>
        <v>0.14198782961460446</v>
      </c>
      <c r="D83" s="24">
        <f>D76/D80</f>
        <v>9.8101265822784806E-2</v>
      </c>
      <c r="E83" s="24">
        <f>E76/E80</f>
        <v>3.3482142857142856E-2</v>
      </c>
      <c r="F83" s="19"/>
    </row>
    <row r="84" spans="1:6" x14ac:dyDescent="0.25">
      <c r="A84" s="20" t="s">
        <v>15</v>
      </c>
      <c r="B84" s="24">
        <f>B77/B80</f>
        <v>0.19246861924686193</v>
      </c>
      <c r="C84" s="24">
        <f>C77/C80</f>
        <v>0.34685598377281945</v>
      </c>
      <c r="D84" s="24">
        <f>D77/D80</f>
        <v>0.310126582278481</v>
      </c>
      <c r="E84" s="24">
        <f>E77/E80</f>
        <v>0.22544642857142858</v>
      </c>
      <c r="F84" s="19"/>
    </row>
    <row r="85" spans="1:6" x14ac:dyDescent="0.25">
      <c r="A85" s="20" t="s">
        <v>16</v>
      </c>
      <c r="B85" s="24">
        <f>B78/B80</f>
        <v>3.3472803347280332E-2</v>
      </c>
      <c r="C85" s="24">
        <f>C78/C80</f>
        <v>0.17241379310344829</v>
      </c>
      <c r="D85" s="24">
        <f>D78/D80</f>
        <v>0.24789029535864979</v>
      </c>
      <c r="E85" s="24">
        <f>E78/E80</f>
        <v>0.33482142857142855</v>
      </c>
      <c r="F85" s="19"/>
    </row>
    <row r="86" spans="1:6" x14ac:dyDescent="0.25">
      <c r="A86" s="20" t="s">
        <v>17</v>
      </c>
      <c r="B86" s="24">
        <f>B79/B80</f>
        <v>5.4393305439330547E-2</v>
      </c>
      <c r="C86" s="24">
        <f>C79/C80</f>
        <v>0.21703853955375255</v>
      </c>
      <c r="D86" s="24">
        <f>D79/D80</f>
        <v>0.27109704641350213</v>
      </c>
      <c r="E86" s="24">
        <f>E79/E80</f>
        <v>0.3482142857142857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54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154</v>
      </c>
      <c r="C98" s="21">
        <v>21</v>
      </c>
      <c r="D98" s="21">
        <v>37</v>
      </c>
      <c r="E98" s="28">
        <v>71</v>
      </c>
      <c r="F98" s="21">
        <f>SUM(B98:E98)</f>
        <v>283</v>
      </c>
    </row>
    <row r="99" spans="1:6" x14ac:dyDescent="0.25">
      <c r="A99" s="20" t="s">
        <v>14</v>
      </c>
      <c r="B99" s="21">
        <v>90</v>
      </c>
      <c r="C99" s="21">
        <v>32</v>
      </c>
      <c r="D99" s="21">
        <v>35</v>
      </c>
      <c r="E99" s="28">
        <v>68</v>
      </c>
      <c r="F99" s="21">
        <f>SUM(B99:E99)</f>
        <v>225</v>
      </c>
    </row>
    <row r="100" spans="1:6" x14ac:dyDescent="0.25">
      <c r="A100" s="20" t="s">
        <v>15</v>
      </c>
      <c r="B100" s="21">
        <v>162</v>
      </c>
      <c r="C100" s="21">
        <v>130</v>
      </c>
      <c r="D100" s="21">
        <v>130</v>
      </c>
      <c r="E100" s="28">
        <v>191</v>
      </c>
      <c r="F100" s="21">
        <f>SUM(B100:E100)</f>
        <v>613</v>
      </c>
    </row>
    <row r="101" spans="1:6" x14ac:dyDescent="0.25">
      <c r="A101" s="20" t="s">
        <v>16</v>
      </c>
      <c r="B101" s="21">
        <v>71</v>
      </c>
      <c r="C101" s="21">
        <v>139</v>
      </c>
      <c r="D101" s="21">
        <v>95</v>
      </c>
      <c r="E101" s="28">
        <v>173</v>
      </c>
      <c r="F101" s="21">
        <f>SUM(B101:E101)</f>
        <v>478</v>
      </c>
    </row>
    <row r="102" spans="1:6" x14ac:dyDescent="0.25">
      <c r="A102" s="20" t="s">
        <v>17</v>
      </c>
      <c r="B102" s="21">
        <v>51</v>
      </c>
      <c r="C102" s="21">
        <v>111</v>
      </c>
      <c r="D102" s="21">
        <v>109</v>
      </c>
      <c r="E102" s="28">
        <v>269</v>
      </c>
      <c r="F102" s="21">
        <f>SUM(B102:E102)</f>
        <v>540</v>
      </c>
    </row>
    <row r="103" spans="1:6" x14ac:dyDescent="0.25">
      <c r="A103" s="26" t="s">
        <v>0</v>
      </c>
      <c r="B103" s="63">
        <f>SUM(B98:B102)</f>
        <v>528</v>
      </c>
      <c r="C103" s="63">
        <f>SUM(C98:C102)</f>
        <v>433</v>
      </c>
      <c r="D103" s="63">
        <f>SUM(D98:D102)</f>
        <v>406</v>
      </c>
      <c r="E103" s="63">
        <f>SUM(E98:E102)</f>
        <v>772</v>
      </c>
      <c r="F103" s="22">
        <f>SUM(F98:F102)</f>
        <v>2139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0.29166666666666669</v>
      </c>
      <c r="C105" s="24">
        <f>C98/C103</f>
        <v>4.8498845265588918E-2</v>
      </c>
      <c r="D105" s="24">
        <f>D98/D103</f>
        <v>9.1133004926108374E-2</v>
      </c>
      <c r="E105" s="24">
        <f>E98/E103</f>
        <v>9.1968911917098439E-2</v>
      </c>
      <c r="F105" s="19"/>
    </row>
    <row r="106" spans="1:6" x14ac:dyDescent="0.25">
      <c r="A106" s="20" t="s">
        <v>14</v>
      </c>
      <c r="B106" s="24">
        <f>B99/B103</f>
        <v>0.17045454545454544</v>
      </c>
      <c r="C106" s="24">
        <f>C99/C103</f>
        <v>7.3903002309468821E-2</v>
      </c>
      <c r="D106" s="24">
        <f>D99/D103</f>
        <v>8.6206896551724144E-2</v>
      </c>
      <c r="E106" s="24">
        <f>E99/E103</f>
        <v>8.8082901554404139E-2</v>
      </c>
      <c r="F106" s="19"/>
    </row>
    <row r="107" spans="1:6" x14ac:dyDescent="0.25">
      <c r="A107" s="20" t="s">
        <v>15</v>
      </c>
      <c r="B107" s="24">
        <f>B100/B103</f>
        <v>0.30681818181818182</v>
      </c>
      <c r="C107" s="24">
        <f>C100/C103</f>
        <v>0.30023094688221708</v>
      </c>
      <c r="D107" s="24">
        <f>D100/D103</f>
        <v>0.32019704433497537</v>
      </c>
      <c r="E107" s="24">
        <f>E100/E103</f>
        <v>0.24740932642487046</v>
      </c>
      <c r="F107" s="19"/>
    </row>
    <row r="108" spans="1:6" x14ac:dyDescent="0.25">
      <c r="A108" s="20" t="s">
        <v>16</v>
      </c>
      <c r="B108" s="24">
        <f>B101/B103</f>
        <v>0.13446969696969696</v>
      </c>
      <c r="C108" s="24">
        <f>C101/C103</f>
        <v>0.32101616628175522</v>
      </c>
      <c r="D108" s="24">
        <f>D101/D103</f>
        <v>0.23399014778325122</v>
      </c>
      <c r="E108" s="24">
        <f>E101/E103</f>
        <v>0.22409326424870465</v>
      </c>
      <c r="F108" s="19"/>
    </row>
    <row r="109" spans="1:6" x14ac:dyDescent="0.25">
      <c r="A109" s="20" t="s">
        <v>17</v>
      </c>
      <c r="B109" s="24">
        <f>B102/B103</f>
        <v>9.6590909090909088E-2</v>
      </c>
      <c r="C109" s="24">
        <f>C102/C103</f>
        <v>0.25635103926096997</v>
      </c>
      <c r="D109" s="24">
        <f>D102/D103</f>
        <v>0.26847290640394089</v>
      </c>
      <c r="E109" s="24">
        <f>E102/E103</f>
        <v>0.3484455958549223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2018-07-18T21:39:17Z</dcterms:modified>
</cp:coreProperties>
</file>