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0" i="3" l="1"/>
  <c r="C80" i="3"/>
  <c r="D80" i="3"/>
  <c r="E80" i="3"/>
  <c r="C20" i="1"/>
  <c r="C32" i="1"/>
  <c r="C33" i="1"/>
  <c r="C34" i="1"/>
  <c r="C35" i="1"/>
  <c r="C36" i="1"/>
  <c r="D15" i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B36" i="1"/>
  <c r="B35" i="1"/>
  <c r="B34" i="1"/>
  <c r="B33" i="1"/>
  <c r="B32" i="1"/>
  <c r="D34" i="1"/>
  <c r="D20" i="1"/>
  <c r="D32" i="1"/>
  <c r="D35" i="1"/>
  <c r="D36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<sst xmlns="http://schemas.openxmlformats.org/spreadsheetml/2006/main" count="225" uniqueCount="59">
  <si>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</si>
  <si>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</si>
  <si>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</si>
  <si>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</si>
  <si>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</si>
  <si>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</si>
  <si>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</si>
  <si>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</si>
  <si>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</si>
  <si>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</si>
  <si>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</si>
  <si>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</si>
  <si>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</si>
  <si>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</si>
  <si>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</si>
  <si>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</si>
  <si>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</si>
  <si>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</si>
  <si>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</si>
  <si>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</si>
  <si>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</si>
  <si>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</si>
  <si>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</si>
  <si>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</si>
  <si>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</si>
  <si>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</si>
  <si>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</si>
  <si>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</si>
  <si>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</si>
  <si>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</si>
  <si>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</si>
  <si>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</si>
  <si>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</si>
  <si>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</si>
  <si>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</si>
  <si>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</si>
  <si>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</si>
  <si>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</si>
  <si>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</si>
  <si>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</si>
  <si>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</si>
  <si>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</si>
  <si>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</si>
  <si>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</si>
  <si>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</si>
  <si>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Utah</t>
  </si>
  <si>
    <t>Chronic Absence Levels Across Utah Schools SY 15-16 Compared to SY 13-14</t>
  </si>
  <si>
    <t>Chronic Absence Levels Across Utah Schools</t>
  </si>
  <si>
    <t>Utah Schools Reporting Zero Students as Chronically Absent</t>
  </si>
  <si>
    <t>SY 15-16 Chronic Absence Levels Across Utah Schools by Locale</t>
  </si>
  <si>
    <t>SY 15-16 Chronic Absence Levels Across Utah Schools by Concentration of Poverty</t>
  </si>
  <si>
    <t xml:space="preserve">SY 15-16 Chronic Absence Levels Across Utah Schools by School Type </t>
  </si>
  <si>
    <t>SY 15-16 Chronic Absence Levels Across Utah Schools by Grades Served</t>
  </si>
  <si>
    <t>SY 15-16 Chronic Absence Levels Across 
Utah Schools</t>
  </si>
  <si>
    <t>SY 13-14 Chronic Absence Levels Across Utah Schools by Locale</t>
  </si>
  <si>
    <t>SY 13-14 Chronic Absence Levels Across Utah Schools by Concentration of Poverty</t>
  </si>
  <si>
    <t xml:space="preserve">SY 13-14 Chronic Absence Levels Across Utah Schools by School Type </t>
  </si>
  <si>
    <t>SY 13-14 Chronic Absence Levels Across Utah Schools by Grades Served</t>
  </si>
  <si>
    <t>SY 13-14 Chronic Absence Levels Across 
Utah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</si>
</sst>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1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5" fillId="4" borderId="8" xfId="0" applyFont="1" applyFill="1" applyBorder="1"/>
    <xf numFmtId="0" fontId="0" fillId="0" borderId="0" xfId="0" applyFill="1" applyBorder="1"/>
    <xf numFmtId="0" fontId="0" fillId="0" borderId="0" xfId="0" applyBorder="1"/>
    <xf numFmtId="0" fontId="2" fillId="0" borderId="0" xfId="0" applyFont="1" applyFill="1" applyBorder="1" applyAlignment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Utah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82</c:v>
                </c:pt>
                <c:pt idx="1">
                  <c:v>129</c:v>
                </c:pt>
                <c:pt idx="2">
                  <c:v>422</c:v>
                </c:pt>
                <c:pt idx="3">
                  <c:v>145</c:v>
                </c:pt>
                <c:pt idx="4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101</c:v>
                </c:pt>
                <c:pt idx="1">
                  <c:v>163</c:v>
                </c:pt>
                <c:pt idx="2">
                  <c:v>426</c:v>
                </c:pt>
                <c:pt idx="3">
                  <c:v>137</c:v>
                </c:pt>
                <c:pt idx="4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9564264"/>
        <c:axId val="2082715272"/>
      </c:barChart>
      <c:catAx>
        <c:axId val="2139564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2715272"/>
        <c:crosses val="autoZero"/>
        <c:auto val="1"/>
        <c:lblAlgn val="ctr"/>
        <c:lblOffset val="100"/>
        <c:noMultiLvlLbl val="0"/>
      </c:catAx>
      <c:valAx>
        <c:axId val="20827152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Number</a:t>
                </a:r>
                <a:r>
                  <a:rPr lang="en-CA" sz="1200" b="0" baseline="0"/>
                  <a:t> of Schools</a:t>
                </a:r>
                <a:endParaRPr lang="en-CA" sz="1200" b="0"/>
              </a:p>
            </c:rich>
          </c:tx>
          <c:layout>
            <c:manualLayout>
              <c:xMode val="edge"/>
              <c:yMode val="edge"/>
              <c:x val="9.8268604463119004E-3"/>
              <c:y val="0.2308732541989559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9564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Utah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0.14814814814814814</c:v>
                </c:pt>
                <c:pt idx="1">
                  <c:v>0.10480349344978165</c:v>
                </c:pt>
                <c:pt idx="2">
                  <c:v>7.6719576719576715E-2</c:v>
                </c:pt>
                <c:pt idx="3">
                  <c:v>5.4054054054054057E-2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0.22222222222222221</c:v>
                </c:pt>
                <c:pt idx="1">
                  <c:v>0.21397379912663755</c:v>
                </c:pt>
                <c:pt idx="2">
                  <c:v>0.1164021164021164</c:v>
                </c:pt>
                <c:pt idx="3">
                  <c:v>6.1776061776061778E-2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0.33333333333333331</c:v>
                </c:pt>
                <c:pt idx="1">
                  <c:v>0.48034934497816595</c:v>
                </c:pt>
                <c:pt idx="2">
                  <c:v>0.48677248677248675</c:v>
                </c:pt>
                <c:pt idx="3">
                  <c:v>0.38610038610038611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7.407407407407407E-2</c:v>
                </c:pt>
                <c:pt idx="1">
                  <c:v>0.10480349344978165</c:v>
                </c:pt>
                <c:pt idx="2">
                  <c:v>0.14814814814814814</c:v>
                </c:pt>
                <c:pt idx="3">
                  <c:v>0.22779922779922779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0.22222222222222221</c:v>
                </c:pt>
                <c:pt idx="1">
                  <c:v>9.606986899563319E-2</c:v>
                </c:pt>
                <c:pt idx="2">
                  <c:v>0.17195767195767195</c:v>
                </c:pt>
                <c:pt idx="3">
                  <c:v>0.27027027027027029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38974904"/>
        <c:axId val="2137725480"/>
      </c:barChart>
      <c:catAx>
        <c:axId val="2138974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7725480"/>
        <c:crosses val="autoZero"/>
        <c:auto val="1"/>
        <c:lblAlgn val="ctr"/>
        <c:lblOffset val="100"/>
        <c:noMultiLvlLbl val="0"/>
      </c:catAx>
      <c:valAx>
        <c:axId val="2137725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6745713243342E-2"/>
              <c:y val="0.335176200957588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9749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Utah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0.15789473684210525</c:v>
                </c:pt>
                <c:pt idx="1">
                  <c:v>6.6937119675456389E-2</c:v>
                </c:pt>
                <c:pt idx="2">
                  <c:v>2.564102564102564E-2</c:v>
                </c:pt>
                <c:pt idx="3">
                  <c:v>9.4117647058823528E-2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0.15789473684210525</c:v>
                </c:pt>
                <c:pt idx="1">
                  <c:v>0.11561866125760649</c:v>
                </c:pt>
                <c:pt idx="2">
                  <c:v>0.19658119658119658</c:v>
                </c:pt>
                <c:pt idx="3">
                  <c:v>0.12352941176470589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0.43274853801169588</c:v>
                </c:pt>
                <c:pt idx="1">
                  <c:v>0.50507099391480725</c:v>
                </c:pt>
                <c:pt idx="2">
                  <c:v>0.33333333333333331</c:v>
                </c:pt>
                <c:pt idx="3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8.771929824561403E-2</c:v>
                </c:pt>
                <c:pt idx="1">
                  <c:v>0.17038539553752535</c:v>
                </c:pt>
                <c:pt idx="2">
                  <c:v>0.13675213675213677</c:v>
                </c:pt>
                <c:pt idx="3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0.16374269005847952</c:v>
                </c:pt>
                <c:pt idx="1">
                  <c:v>0.14198782961460446</c:v>
                </c:pt>
                <c:pt idx="2">
                  <c:v>0.30769230769230771</c:v>
                </c:pt>
                <c:pt idx="3">
                  <c:v>0.25294117647058822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6735816"/>
        <c:axId val="2138352264"/>
      </c:barChart>
      <c:catAx>
        <c:axId val="2146735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352264"/>
        <c:crosses val="autoZero"/>
        <c:auto val="1"/>
        <c:lblAlgn val="ctr"/>
        <c:lblOffset val="100"/>
        <c:noMultiLvlLbl val="0"/>
      </c:catAx>
      <c:valAx>
        <c:axId val="2138352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241404535479099E-2"/>
              <c:y val="0.310162729658792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67358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Utah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8.5505735140771644E-2</c:v>
                </c:pt>
                <c:pt idx="1">
                  <c:v>0.13451511991657977</c:v>
                </c:pt>
                <c:pt idx="2">
                  <c:v>0.44004171011470283</c:v>
                </c:pt>
                <c:pt idx="3">
                  <c:v>0.15119916579770595</c:v>
                </c:pt>
                <c:pt idx="4">
                  <c:v>0.18873826903023982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0.10348360655737705</c:v>
                </c:pt>
                <c:pt idx="1">
                  <c:v>0.16700819672131148</c:v>
                </c:pt>
                <c:pt idx="2">
                  <c:v>0.43647540983606559</c:v>
                </c:pt>
                <c:pt idx="3">
                  <c:v>0.1403688524590164</c:v>
                </c:pt>
                <c:pt idx="4">
                  <c:v>0.1526639344262295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7657128"/>
        <c:axId val="2138379976"/>
      </c:barChart>
      <c:catAx>
        <c:axId val="2137657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379976"/>
        <c:crosses val="autoZero"/>
        <c:auto val="1"/>
        <c:lblAlgn val="ctr"/>
        <c:lblOffset val="100"/>
        <c:noMultiLvlLbl val="0"/>
      </c:catAx>
      <c:valAx>
        <c:axId val="2138379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9.8199676283496802E-3"/>
              <c:y val="0.2229685125896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1376571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Utah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layout>
        <c:manualLayout>
          <c:xMode val="edge"/>
          <c:yMode val="edge"/>
          <c:x val="9.9888076954112101E-2"/>
          <c:y val="2.1778578167518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7.0907194994786232E-2</c:v>
                </c:pt>
                <c:pt idx="1">
                  <c:v>5.6352459016393443E-2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4565544"/>
        <c:axId val="2135168712"/>
      </c:barChart>
      <c:catAx>
        <c:axId val="2104565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68712"/>
        <c:crosses val="autoZero"/>
        <c:auto val="1"/>
        <c:lblAlgn val="ctr"/>
        <c:lblOffset val="100"/>
        <c:noMultiLvlLbl val="0"/>
      </c:catAx>
      <c:valAx>
        <c:axId val="2135168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9.83376185969379E-3"/>
              <c:y val="0.33563210679484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56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Utah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46180694175257"/>
          <c:y val="6.74919749187358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4.8192771084337352E-2</c:v>
                </c:pt>
                <c:pt idx="1">
                  <c:v>0.15217391304347827</c:v>
                </c:pt>
                <c:pt idx="2">
                  <c:v>0.24096385542168675</c:v>
                </c:pt>
                <c:pt idx="3">
                  <c:v>0.12643678160919541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0.17728055077452667</c:v>
                </c:pt>
                <c:pt idx="1">
                  <c:v>0.17391304347826086</c:v>
                </c:pt>
                <c:pt idx="2">
                  <c:v>0.15060240963855423</c:v>
                </c:pt>
                <c:pt idx="3">
                  <c:v>0.11494252873563218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0.52839931153184161</c:v>
                </c:pt>
                <c:pt idx="1">
                  <c:v>0.32608695652173914</c:v>
                </c:pt>
                <c:pt idx="2">
                  <c:v>0.27710843373493976</c:v>
                </c:pt>
                <c:pt idx="3">
                  <c:v>0.31034482758620691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0.13425129087779691</c:v>
                </c:pt>
                <c:pt idx="1">
                  <c:v>0.18840579710144928</c:v>
                </c:pt>
                <c:pt idx="2">
                  <c:v>0.12650602409638553</c:v>
                </c:pt>
                <c:pt idx="3">
                  <c:v>0.13793103448275862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0.11187607573149742</c:v>
                </c:pt>
                <c:pt idx="1">
                  <c:v>0.15942028985507245</c:v>
                </c:pt>
                <c:pt idx="2">
                  <c:v>0.20481927710843373</c:v>
                </c:pt>
                <c:pt idx="3">
                  <c:v>0.31034482758620691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4874856"/>
        <c:axId val="2137449144"/>
      </c:barChart>
      <c:catAx>
        <c:axId val="-2114874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7449144"/>
        <c:crosses val="autoZero"/>
        <c:auto val="1"/>
        <c:lblAlgn val="ctr"/>
        <c:lblOffset val="100"/>
        <c:noMultiLvlLbl val="0"/>
      </c:catAx>
      <c:valAx>
        <c:axId val="2137449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49834576373125E-2"/>
              <c:y val="0.35719656410550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8748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Utah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7.9520697167755991E-2</c:v>
                </c:pt>
                <c:pt idx="1">
                  <c:v>0.38461538461538464</c:v>
                </c:pt>
                <c:pt idx="2">
                  <c:v>0</c:v>
                </c:pt>
                <c:pt idx="3">
                  <c:v>0.62962962962962965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0.16993464052287582</c:v>
                </c:pt>
                <c:pt idx="1">
                  <c:v>7.6923076923076927E-2</c:v>
                </c:pt>
                <c:pt idx="2">
                  <c:v>1</c:v>
                </c:pt>
                <c:pt idx="3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0.45642701525054469</c:v>
                </c:pt>
                <c:pt idx="1">
                  <c:v>7.6923076923076927E-2</c:v>
                </c:pt>
                <c:pt idx="2">
                  <c:v>0</c:v>
                </c:pt>
                <c:pt idx="3">
                  <c:v>0.14814814814814814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0.14814814814814814</c:v>
                </c:pt>
                <c:pt idx="1">
                  <c:v>3.8461538461538464E-2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0.14596949891067537</c:v>
                </c:pt>
                <c:pt idx="1">
                  <c:v>0.42307692307692307</c:v>
                </c:pt>
                <c:pt idx="2">
                  <c:v>0</c:v>
                </c:pt>
                <c:pt idx="3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4914424"/>
        <c:axId val="2105368520"/>
      </c:barChart>
      <c:catAx>
        <c:axId val="-2114914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68520"/>
        <c:crosses val="autoZero"/>
        <c:auto val="1"/>
        <c:lblAlgn val="ctr"/>
        <c:lblOffset val="100"/>
        <c:noMultiLvlLbl val="0"/>
      </c:catAx>
      <c:valAx>
        <c:axId val="2105368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6745713243342E-2"/>
              <c:y val="0.310968708162200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9144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Utah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0.13829787234042554</c:v>
                </c:pt>
                <c:pt idx="1">
                  <c:v>0.1031390134529148</c:v>
                </c:pt>
                <c:pt idx="2">
                  <c:v>0.10893854748603352</c:v>
                </c:pt>
                <c:pt idx="3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0.22340425531914893</c:v>
                </c:pt>
                <c:pt idx="1">
                  <c:v>0.19282511210762332</c:v>
                </c:pt>
                <c:pt idx="2">
                  <c:v>0.17039106145251395</c:v>
                </c:pt>
                <c:pt idx="3">
                  <c:v>0.12587412587412589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0.39361702127659576</c:v>
                </c:pt>
                <c:pt idx="1">
                  <c:v>0.46188340807174888</c:v>
                </c:pt>
                <c:pt idx="2">
                  <c:v>0.43296089385474862</c:v>
                </c:pt>
                <c:pt idx="3">
                  <c:v>0.45104895104895104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0.1702127659574468</c:v>
                </c:pt>
                <c:pt idx="1">
                  <c:v>9.8654708520179366E-2</c:v>
                </c:pt>
                <c:pt idx="2">
                  <c:v>0.15363128491620112</c:v>
                </c:pt>
                <c:pt idx="3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7.4468085106382975E-2</c:v>
                </c:pt>
                <c:pt idx="1">
                  <c:v>0.14349775784753363</c:v>
                </c:pt>
                <c:pt idx="2">
                  <c:v>0.13407821229050279</c:v>
                </c:pt>
                <c:pt idx="3">
                  <c:v>0.19230769230769232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45898552"/>
        <c:axId val="2135497816"/>
      </c:barChart>
      <c:catAx>
        <c:axId val="2145898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5497816"/>
        <c:crosses val="autoZero"/>
        <c:auto val="1"/>
        <c:lblAlgn val="ctr"/>
        <c:lblOffset val="100"/>
        <c:noMultiLvlLbl val="0"/>
      </c:catAx>
      <c:valAx>
        <c:axId val="2135497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7.2966070777088603E-3"/>
              <c:y val="0.335176200957588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58985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Utah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0.15384615384615385</c:v>
                </c:pt>
                <c:pt idx="1">
                  <c:v>9.7087378640776698E-2</c:v>
                </c:pt>
                <c:pt idx="2">
                  <c:v>3.4188034188034191E-2</c:v>
                </c:pt>
                <c:pt idx="3">
                  <c:v>0.11695906432748537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0.20710059171597633</c:v>
                </c:pt>
                <c:pt idx="1">
                  <c:v>0.14757281553398058</c:v>
                </c:pt>
                <c:pt idx="2">
                  <c:v>0.17948717948717949</c:v>
                </c:pt>
                <c:pt idx="3">
                  <c:v>0.17543859649122806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0.42011834319526625</c:v>
                </c:pt>
                <c:pt idx="1">
                  <c:v>0.46213592233009709</c:v>
                </c:pt>
                <c:pt idx="2">
                  <c:v>0.49572649572649574</c:v>
                </c:pt>
                <c:pt idx="3">
                  <c:v>0.33918128654970758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8.8757396449704137E-2</c:v>
                </c:pt>
                <c:pt idx="1">
                  <c:v>0.15922330097087378</c:v>
                </c:pt>
                <c:pt idx="2">
                  <c:v>8.5470085470085472E-2</c:v>
                </c:pt>
                <c:pt idx="3">
                  <c:v>0.17543859649122806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0.13017751479289941</c:v>
                </c:pt>
                <c:pt idx="1">
                  <c:v>0.13398058252427184</c:v>
                </c:pt>
                <c:pt idx="2">
                  <c:v>0.20512820512820512</c:v>
                </c:pt>
                <c:pt idx="3">
                  <c:v>0.19298245614035087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4170424"/>
        <c:axId val="2102923016"/>
      </c:barChart>
      <c:catAx>
        <c:axId val="-2114170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2923016"/>
        <c:crosses val="autoZero"/>
        <c:auto val="1"/>
        <c:lblAlgn val="ctr"/>
        <c:lblOffset val="100"/>
        <c:noMultiLvlLbl val="0"/>
      </c:catAx>
      <c:valAx>
        <c:axId val="21029230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7044623262619E-2"/>
              <c:y val="0.334510555745749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1704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Utah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3.1858407079646017E-2</c:v>
                </c:pt>
                <c:pt idx="1">
                  <c:v>0.13768115942028986</c:v>
                </c:pt>
                <c:pt idx="2">
                  <c:v>0.17197452229299362</c:v>
                </c:pt>
                <c:pt idx="3">
                  <c:v>0.16483516483516483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0.13274336283185842</c:v>
                </c:pt>
                <c:pt idx="1">
                  <c:v>0.14492753623188406</c:v>
                </c:pt>
                <c:pt idx="2">
                  <c:v>0.17197452229299362</c:v>
                </c:pt>
                <c:pt idx="3">
                  <c:v>6.5934065934065936E-2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0.49734513274336284</c:v>
                </c:pt>
                <c:pt idx="1">
                  <c:v>0.43478260869565216</c:v>
                </c:pt>
                <c:pt idx="2">
                  <c:v>0.33757961783439489</c:v>
                </c:pt>
                <c:pt idx="3">
                  <c:v>0.30769230769230771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0.15752212389380532</c:v>
                </c:pt>
                <c:pt idx="1">
                  <c:v>0.15217391304347827</c:v>
                </c:pt>
                <c:pt idx="2">
                  <c:v>0.12101910828025478</c:v>
                </c:pt>
                <c:pt idx="3">
                  <c:v>0.17582417582417584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0.18053097345132743</c:v>
                </c:pt>
                <c:pt idx="1">
                  <c:v>0.13043478260869565</c:v>
                </c:pt>
                <c:pt idx="2">
                  <c:v>0.19745222929936307</c:v>
                </c:pt>
                <c:pt idx="3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04994808"/>
        <c:axId val="-2116420136"/>
      </c:barChart>
      <c:catAx>
        <c:axId val="2104994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6420136"/>
        <c:crosses val="autoZero"/>
        <c:auto val="1"/>
        <c:lblAlgn val="ctr"/>
        <c:lblOffset val="100"/>
        <c:noMultiLvlLbl val="0"/>
      </c:catAx>
      <c:valAx>
        <c:axId val="-2116420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49834576373125E-2"/>
              <c:y val="0.357196564105508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9948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Utah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6.3687150837988829E-2</c:v>
                </c:pt>
                <c:pt idx="1">
                  <c:v>0.22580645161290322</c:v>
                </c:pt>
                <c:pt idx="2">
                  <c:v>0</c:v>
                </c:pt>
                <c:pt idx="3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0.13407821229050279</c:v>
                </c:pt>
                <c:pt idx="1">
                  <c:v>9.6774193548387094E-2</c:v>
                </c:pt>
                <c:pt idx="2">
                  <c:v>1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0.46033519553072627</c:v>
                </c:pt>
                <c:pt idx="1">
                  <c:v>0.25806451612903225</c:v>
                </c:pt>
                <c:pt idx="2">
                  <c:v>0</c:v>
                </c:pt>
                <c:pt idx="3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0.1553072625698324</c:v>
                </c:pt>
                <c:pt idx="1">
                  <c:v>0.16129032258064516</c:v>
                </c:pt>
                <c:pt idx="2">
                  <c:v>0</c:v>
                </c:pt>
                <c:pt idx="3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0.18659217877094972</c:v>
                </c:pt>
                <c:pt idx="1">
                  <c:v>0.25806451612903225</c:v>
                </c:pt>
                <c:pt idx="2">
                  <c:v>0</c:v>
                </c:pt>
                <c:pt idx="3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6242728"/>
        <c:axId val="-2114141016"/>
      </c:barChart>
      <c:catAx>
        <c:axId val="-2116242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141016"/>
        <c:crosses val="autoZero"/>
        <c:auto val="1"/>
        <c:lblAlgn val="ctr"/>
        <c:lblOffset val="100"/>
        <c:noMultiLvlLbl val="0"/>
      </c:catAx>
      <c:valAx>
        <c:axId val="-21141410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62427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</xdr:colOff>
      <xdr:row>44</xdr:row>
      <xdr:rowOff>187325</xdr:rowOff>
    </xdr:from>
    <xdr:to>
      <xdr:col>17</xdr:col>
      <xdr:colOff>396875</xdr:colOff>
      <xdr:row>67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E14" sqref="E14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46</v>
      </c>
      <c r="B5" s="35"/>
      <c r="C5" s="35"/>
      <c r="D5" s="36"/>
      <c r="E5" s="37"/>
    </row>
    <row r="6" spans="1:6" x14ac:dyDescent="0.25">
      <c r="C6" s="32"/>
    </row>
    <row r="7" spans="1:6" x14ac:dyDescent="0.25">
      <c r="C7" s="32"/>
    </row>
    <row r="8" spans="1:6" x14ac:dyDescent="0.25">
      <c r="C8" s="32"/>
    </row>
    <row r="14" spans="1:6" ht="31.5" x14ac:dyDescent="0.25">
      <c r="A14" s="49" t="s">
        <v>47</v>
      </c>
      <c r="B14" s="50" t="s">
        <v>19</v>
      </c>
      <c r="C14" s="50" t="s">
        <v>20</v>
      </c>
      <c r="D14" s="51" t="s">
        <v>23</v>
      </c>
      <c r="F14" s="2"/>
    </row>
    <row r="15" spans="1:6" ht="15.75" x14ac:dyDescent="0.25">
      <c r="A15" s="52" t="s">
        <v>1</v>
      </c>
      <c r="B15" s="53">
        <v>82</v>
      </c>
      <c r="C15" s="53">
        <v>101</v>
      </c>
      <c r="D15" s="54">
        <f t="shared" ref="D15:D20" si="0">C15-B15</f>
        <v>19</v>
      </c>
      <c r="F15" s="1"/>
    </row>
    <row r="16" spans="1:6" ht="15.75" x14ac:dyDescent="0.25">
      <c r="A16" s="52" t="s">
        <v>14</v>
      </c>
      <c r="B16" s="53">
        <v>129</v>
      </c>
      <c r="C16" s="53">
        <v>163</v>
      </c>
      <c r="D16" s="54">
        <f t="shared" si="0"/>
        <v>34</v>
      </c>
      <c r="F16" s="1"/>
    </row>
    <row r="17" spans="1:6" ht="15.75" x14ac:dyDescent="0.25">
      <c r="A17" s="52" t="s">
        <v>15</v>
      </c>
      <c r="B17" s="53">
        <v>422</v>
      </c>
      <c r="C17" s="53">
        <v>426</v>
      </c>
      <c r="D17" s="54">
        <f t="shared" si="0"/>
        <v>4</v>
      </c>
      <c r="F17" s="1"/>
    </row>
    <row r="18" spans="1:6" ht="15.75" x14ac:dyDescent="0.25">
      <c r="A18" s="52" t="s">
        <v>16</v>
      </c>
      <c r="B18" s="53">
        <v>145</v>
      </c>
      <c r="C18" s="53">
        <v>137</v>
      </c>
      <c r="D18" s="54">
        <f t="shared" si="0"/>
        <v>-8</v>
      </c>
      <c r="F18" s="1"/>
    </row>
    <row r="19" spans="1:6" ht="15.75" x14ac:dyDescent="0.25">
      <c r="A19" s="52" t="s">
        <v>17</v>
      </c>
      <c r="B19" s="53">
        <v>181</v>
      </c>
      <c r="C19" s="53">
        <v>149</v>
      </c>
      <c r="D19" s="54">
        <f t="shared" si="0"/>
        <v>-32</v>
      </c>
      <c r="F19" s="1"/>
    </row>
    <row r="20" spans="1:6" ht="15.75" x14ac:dyDescent="0.25">
      <c r="A20" s="55" t="s">
        <v>0</v>
      </c>
      <c r="B20" s="65">
        <f>SUM(B15:B19)</f>
        <v>959</v>
      </c>
      <c r="C20" s="65">
        <f>SUM(C15:C19)</f>
        <v>976</v>
      </c>
      <c r="D20" s="55">
        <f t="shared" si="0"/>
        <v>17</v>
      </c>
    </row>
    <row r="31" spans="1:6" ht="31.5" x14ac:dyDescent="0.25">
      <c r="A31" s="49" t="s">
        <v>47</v>
      </c>
      <c r="B31" s="50" t="s">
        <v>21</v>
      </c>
      <c r="C31" s="50" t="s">
        <v>22</v>
      </c>
      <c r="D31" s="51" t="s">
        <v>31</v>
      </c>
    </row>
    <row r="32" spans="1:6" ht="15.75" x14ac:dyDescent="0.25">
      <c r="A32" s="52" t="s">
        <v>1</v>
      </c>
      <c r="B32" s="56">
        <f>B15/B20</f>
        <v>8.5505735140771644E-2</v>
      </c>
      <c r="C32" s="56">
        <f>C15/C20</f>
        <v>0.10348360655737705</v>
      </c>
      <c r="D32" s="57">
        <f>C32-B32</f>
        <v>1.7977871416605409E-2</v>
      </c>
    </row>
    <row r="33" spans="1:6" ht="15.75" x14ac:dyDescent="0.25">
      <c r="A33" s="52" t="s">
        <v>14</v>
      </c>
      <c r="B33" s="56">
        <f>B16/B20</f>
        <v>0.13451511991657977</v>
      </c>
      <c r="C33" s="56">
        <f>C16/C20</f>
        <v>0.16700819672131148</v>
      </c>
      <c r="D33" s="57">
        <f>C33-B33</f>
        <v>3.2493076804731708E-2</v>
      </c>
    </row>
    <row r="34" spans="1:6" ht="15.75" x14ac:dyDescent="0.25">
      <c r="A34" s="52" t="s">
        <v>15</v>
      </c>
      <c r="B34" s="56">
        <f>B17/B20</f>
        <v>0.44004171011470283</v>
      </c>
      <c r="C34" s="56">
        <f>C17/C20</f>
        <v>0.43647540983606559</v>
      </c>
      <c r="D34" s="57">
        <f>C34-B34</f>
        <v>-3.5663002786372466E-3</v>
      </c>
    </row>
    <row r="35" spans="1:6" ht="15.75" x14ac:dyDescent="0.25">
      <c r="A35" s="52" t="s">
        <v>16</v>
      </c>
      <c r="B35" s="56">
        <f>B18/B20</f>
        <v>0.15119916579770595</v>
      </c>
      <c r="C35" s="56">
        <f>C18/C20</f>
        <v>0.1403688524590164</v>
      </c>
      <c r="D35" s="57">
        <f>C35-B35</f>
        <v>-1.0830313338689557E-2</v>
      </c>
    </row>
    <row r="36" spans="1:6" ht="15.75" x14ac:dyDescent="0.25">
      <c r="A36" s="52" t="s">
        <v>17</v>
      </c>
      <c r="B36" s="56">
        <f>B19/B20</f>
        <v>0.18873826903023982</v>
      </c>
      <c r="C36" s="56">
        <f>C19/C20</f>
        <v>0.1526639344262295</v>
      </c>
      <c r="D36" s="57">
        <f>C36-B36</f>
        <v>-3.6074334604010327E-2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3"/>
      <c r="B40" s="25"/>
      <c r="C40" s="25"/>
      <c r="D40" s="25"/>
      <c r="E40" s="25"/>
      <c r="F40" s="19"/>
    </row>
    <row r="41" spans="1:6" x14ac:dyDescent="0.25">
      <c r="A41" s="23"/>
      <c r="B41" s="25"/>
      <c r="C41" s="25"/>
      <c r="D41" s="25"/>
      <c r="E41" s="25"/>
      <c r="F41" s="19"/>
    </row>
    <row r="48" spans="1:6" ht="31.5" x14ac:dyDescent="0.25">
      <c r="A48" s="49" t="s">
        <v>48</v>
      </c>
      <c r="B48" s="50" t="s">
        <v>43</v>
      </c>
      <c r="C48" s="50" t="s">
        <v>44</v>
      </c>
    </row>
    <row r="49" spans="1:3" s="60" customFormat="1" ht="31.5" x14ac:dyDescent="0.25">
      <c r="A49" s="58" t="s">
        <v>37</v>
      </c>
      <c r="B49" s="59">
        <v>959</v>
      </c>
      <c r="C49" s="59">
        <v>976</v>
      </c>
    </row>
    <row r="50" spans="1:3" s="60" customFormat="1" ht="31.5" x14ac:dyDescent="0.25">
      <c r="A50" s="58" t="s">
        <v>36</v>
      </c>
      <c r="B50" s="59">
        <v>68</v>
      </c>
      <c r="C50" s="59">
        <v>55</v>
      </c>
    </row>
    <row r="51" spans="1:3" s="60" customFormat="1" ht="31.5" x14ac:dyDescent="0.25">
      <c r="A51" s="58" t="s">
        <v>38</v>
      </c>
      <c r="B51" s="61">
        <f>B50/B49</f>
        <v>7.0907194994786232E-2</v>
      </c>
      <c r="C51" s="61">
        <f>C50/C49</f>
        <v>5.6352459016393443E-2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C131" sqref="C131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53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101</v>
      </c>
      <c r="C10" s="29">
        <v>68594</v>
      </c>
      <c r="D10" s="29">
        <v>34256</v>
      </c>
      <c r="E10" s="31">
        <f>C10/C15</f>
        <v>0.10374780121634519</v>
      </c>
      <c r="F10" s="31">
        <f>D10/D15</f>
        <v>0.29998598851057867</v>
      </c>
    </row>
    <row r="11" spans="1:6" x14ac:dyDescent="0.25">
      <c r="A11" s="6" t="s">
        <v>14</v>
      </c>
      <c r="B11" s="29">
        <v>163</v>
      </c>
      <c r="C11" s="29">
        <v>110938</v>
      </c>
      <c r="D11" s="29">
        <v>26408</v>
      </c>
      <c r="E11" s="31">
        <f>C11/C15</f>
        <v>0.16779271614629418</v>
      </c>
      <c r="F11" s="31">
        <f>D11/D15</f>
        <v>0.23125963289897716</v>
      </c>
    </row>
    <row r="12" spans="1:6" x14ac:dyDescent="0.25">
      <c r="A12" s="6" t="s">
        <v>15</v>
      </c>
      <c r="B12" s="29">
        <v>426</v>
      </c>
      <c r="C12" s="29">
        <v>308187</v>
      </c>
      <c r="D12" s="29">
        <v>44156</v>
      </c>
      <c r="E12" s="31">
        <f>C12/C15</f>
        <v>0.46613003489316518</v>
      </c>
      <c r="F12" s="31">
        <f>D12/D15</f>
        <v>0.38668207930503012</v>
      </c>
    </row>
    <row r="13" spans="1:6" x14ac:dyDescent="0.25">
      <c r="A13" s="6" t="s">
        <v>16</v>
      </c>
      <c r="B13" s="29">
        <v>137</v>
      </c>
      <c r="C13" s="29">
        <v>98931</v>
      </c>
      <c r="D13" s="29">
        <v>7933</v>
      </c>
      <c r="E13" s="31">
        <f>C13/C15</f>
        <v>0.14963223783617002</v>
      </c>
      <c r="F13" s="31">
        <f>D13/D15</f>
        <v>6.9470715987109424E-2</v>
      </c>
    </row>
    <row r="14" spans="1:6" x14ac:dyDescent="0.25">
      <c r="A14" s="6" t="s">
        <v>17</v>
      </c>
      <c r="B14" s="30">
        <v>149</v>
      </c>
      <c r="C14" s="30">
        <v>74511</v>
      </c>
      <c r="D14" s="30">
        <v>1439</v>
      </c>
      <c r="E14" s="31">
        <f>C14/C15</f>
        <v>0.11269720990802543</v>
      </c>
      <c r="F14" s="31">
        <f>D14/D15</f>
        <v>1.260158329830461E-2</v>
      </c>
    </row>
    <row r="15" spans="1:6" x14ac:dyDescent="0.25">
      <c r="A15" s="4" t="s">
        <v>0</v>
      </c>
      <c r="B15" s="63">
        <f>SUM(B10:B14)</f>
        <v>976</v>
      </c>
      <c r="C15" s="63">
        <f>SUM(C10:C14)</f>
        <v>661161</v>
      </c>
      <c r="D15" s="63">
        <f>SUM(D10:D14)</f>
        <v>114192</v>
      </c>
      <c r="E15" s="64">
        <f>SUM(E10:E14)</f>
        <v>1</v>
      </c>
      <c r="F15" s="64">
        <f>SUM(F10:F14)</f>
        <v>0.99999999999999989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52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28</v>
      </c>
      <c r="C29" s="9">
        <v>21</v>
      </c>
      <c r="D29" s="18">
        <v>40</v>
      </c>
      <c r="E29" s="3">
        <v>11</v>
      </c>
      <c r="F29" s="21">
        <f>SUM(B29:E29)</f>
        <v>100</v>
      </c>
      <c r="G29" s="15"/>
    </row>
    <row r="30" spans="1:7" x14ac:dyDescent="0.25">
      <c r="A30" s="6" t="s">
        <v>14</v>
      </c>
      <c r="B30" s="9">
        <v>103</v>
      </c>
      <c r="C30" s="9">
        <v>24</v>
      </c>
      <c r="D30" s="18">
        <v>25</v>
      </c>
      <c r="E30" s="3">
        <v>10</v>
      </c>
      <c r="F30" s="21">
        <f>SUM(B30:E30)</f>
        <v>162</v>
      </c>
      <c r="G30" s="15"/>
    </row>
    <row r="31" spans="1:7" x14ac:dyDescent="0.25">
      <c r="A31" s="6" t="s">
        <v>15</v>
      </c>
      <c r="B31" s="9">
        <v>307</v>
      </c>
      <c r="C31" s="9">
        <v>45</v>
      </c>
      <c r="D31" s="18">
        <v>46</v>
      </c>
      <c r="E31" s="3">
        <v>27</v>
      </c>
      <c r="F31" s="21">
        <f>SUM(B31:E31)</f>
        <v>425</v>
      </c>
      <c r="G31" s="15"/>
    </row>
    <row r="32" spans="1:7" x14ac:dyDescent="0.25">
      <c r="A32" s="6" t="s">
        <v>16</v>
      </c>
      <c r="B32" s="9">
        <v>78</v>
      </c>
      <c r="C32" s="9">
        <v>26</v>
      </c>
      <c r="D32" s="18">
        <v>21</v>
      </c>
      <c r="E32" s="3">
        <v>12</v>
      </c>
      <c r="F32" s="21">
        <f>SUM(B32:E32)</f>
        <v>137</v>
      </c>
      <c r="G32" s="15"/>
    </row>
    <row r="33" spans="1:9" x14ac:dyDescent="0.25">
      <c r="A33" s="6" t="s">
        <v>17</v>
      </c>
      <c r="B33" s="9">
        <v>65</v>
      </c>
      <c r="C33" s="9">
        <v>22</v>
      </c>
      <c r="D33" s="18">
        <v>34</v>
      </c>
      <c r="E33" s="3">
        <v>27</v>
      </c>
      <c r="F33" s="21">
        <f>SUM(B33:E33)</f>
        <v>148</v>
      </c>
      <c r="G33" s="15"/>
    </row>
    <row r="34" spans="1:9" x14ac:dyDescent="0.25">
      <c r="A34" s="8" t="s">
        <v>0</v>
      </c>
      <c r="B34" s="63">
        <f>SUM(B29:B33)</f>
        <v>581</v>
      </c>
      <c r="C34" s="63">
        <f>SUM(C29:C33)</f>
        <v>138</v>
      </c>
      <c r="D34" s="63">
        <f>SUM(D29:D33)</f>
        <v>166</v>
      </c>
      <c r="E34" s="63">
        <f>SUM(E29:E33)</f>
        <v>87</v>
      </c>
      <c r="F34" s="67">
        <f>SUM(F29:F33)</f>
        <v>972</v>
      </c>
      <c r="G34" s="68"/>
      <c r="H34" s="69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70"/>
      <c r="H35" s="70"/>
      <c r="I35" s="15"/>
    </row>
    <row r="36" spans="1:9" x14ac:dyDescent="0.25">
      <c r="A36" s="6" t="s">
        <v>1</v>
      </c>
      <c r="B36" s="5">
        <f>B29/B34</f>
        <v>4.8192771084337352E-2</v>
      </c>
      <c r="C36" s="5">
        <f>C29/C34</f>
        <v>0.15217391304347827</v>
      </c>
      <c r="D36" s="5">
        <f>D29/D34</f>
        <v>0.24096385542168675</v>
      </c>
      <c r="E36" s="5">
        <f>E29/E34</f>
        <v>0.12643678160919541</v>
      </c>
      <c r="G36" s="69"/>
      <c r="H36" s="69"/>
    </row>
    <row r="37" spans="1:9" x14ac:dyDescent="0.25">
      <c r="A37" s="6" t="s">
        <v>14</v>
      </c>
      <c r="B37" s="5">
        <f>B30/B34</f>
        <v>0.17728055077452667</v>
      </c>
      <c r="C37" s="5">
        <f>C30/C34</f>
        <v>0.17391304347826086</v>
      </c>
      <c r="D37" s="5">
        <f>D30/D34</f>
        <v>0.15060240963855423</v>
      </c>
      <c r="E37" s="5">
        <f>E30/E34</f>
        <v>0.11494252873563218</v>
      </c>
    </row>
    <row r="38" spans="1:9" x14ac:dyDescent="0.25">
      <c r="A38" s="6" t="s">
        <v>15</v>
      </c>
      <c r="B38" s="5">
        <f>B31/B34</f>
        <v>0.52839931153184161</v>
      </c>
      <c r="C38" s="5">
        <f>C31/C34</f>
        <v>0.32608695652173914</v>
      </c>
      <c r="D38" s="5">
        <f>D31/D34</f>
        <v>0.27710843373493976</v>
      </c>
      <c r="E38" s="5">
        <f>E31/E34</f>
        <v>0.31034482758620691</v>
      </c>
    </row>
    <row r="39" spans="1:9" x14ac:dyDescent="0.25">
      <c r="A39" s="6" t="s">
        <v>16</v>
      </c>
      <c r="B39" s="5">
        <f>B32/B34</f>
        <v>0.13425129087779691</v>
      </c>
      <c r="C39" s="5">
        <f>C32/C34</f>
        <v>0.18840579710144928</v>
      </c>
      <c r="D39" s="5">
        <f>D32/D34</f>
        <v>0.12650602409638553</v>
      </c>
      <c r="E39" s="5">
        <f>E32/E34</f>
        <v>0.13793103448275862</v>
      </c>
    </row>
    <row r="40" spans="1:9" x14ac:dyDescent="0.25">
      <c r="A40" s="6" t="s">
        <v>17</v>
      </c>
      <c r="B40" s="5">
        <f>B33/B34</f>
        <v>0.11187607573149742</v>
      </c>
      <c r="C40" s="5">
        <f>C33/C34</f>
        <v>0.15942028985507245</v>
      </c>
      <c r="D40" s="5">
        <f>D33/D34</f>
        <v>0.20481927710843373</v>
      </c>
      <c r="E40" s="5">
        <f>E33/E34</f>
        <v>0.31034482758620691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51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73</v>
      </c>
      <c r="C52" s="21">
        <v>10</v>
      </c>
      <c r="D52" s="21">
        <v>0</v>
      </c>
      <c r="E52" s="21">
        <v>17</v>
      </c>
      <c r="F52" s="21">
        <f>SUM(B52:E52)</f>
        <v>100</v>
      </c>
    </row>
    <row r="53" spans="1:6" x14ac:dyDescent="0.25">
      <c r="A53" s="20" t="s">
        <v>14</v>
      </c>
      <c r="B53" s="21">
        <v>156</v>
      </c>
      <c r="C53" s="21">
        <v>2</v>
      </c>
      <c r="D53" s="21">
        <v>1</v>
      </c>
      <c r="E53" s="21">
        <v>3</v>
      </c>
      <c r="F53" s="21">
        <f>SUM(B53:E53)</f>
        <v>162</v>
      </c>
    </row>
    <row r="54" spans="1:6" x14ac:dyDescent="0.25">
      <c r="A54" s="20" t="s">
        <v>15</v>
      </c>
      <c r="B54" s="21">
        <v>419</v>
      </c>
      <c r="C54" s="21">
        <v>2</v>
      </c>
      <c r="D54" s="21">
        <v>0</v>
      </c>
      <c r="E54" s="21">
        <v>4</v>
      </c>
      <c r="F54" s="21">
        <f>SUM(B54:E54)</f>
        <v>425</v>
      </c>
    </row>
    <row r="55" spans="1:6" x14ac:dyDescent="0.25">
      <c r="A55" s="20" t="s">
        <v>16</v>
      </c>
      <c r="B55" s="21">
        <v>136</v>
      </c>
      <c r="C55" s="21">
        <v>1</v>
      </c>
      <c r="D55" s="21">
        <v>0</v>
      </c>
      <c r="E55" s="21">
        <v>0</v>
      </c>
      <c r="F55" s="21">
        <f>SUM(B55:E55)</f>
        <v>137</v>
      </c>
    </row>
    <row r="56" spans="1:6" x14ac:dyDescent="0.25">
      <c r="A56" s="20" t="s">
        <v>17</v>
      </c>
      <c r="B56" s="21">
        <v>134</v>
      </c>
      <c r="C56" s="21">
        <v>11</v>
      </c>
      <c r="D56" s="21">
        <v>0</v>
      </c>
      <c r="E56" s="21">
        <v>3</v>
      </c>
      <c r="F56" s="21">
        <f>SUM(B56:E56)</f>
        <v>148</v>
      </c>
    </row>
    <row r="57" spans="1:6" x14ac:dyDescent="0.25">
      <c r="A57" s="22" t="s">
        <v>0</v>
      </c>
      <c r="B57" s="63">
        <f>SUM(B52:B56)</f>
        <v>918</v>
      </c>
      <c r="C57" s="63">
        <f>SUM(C52:C56)</f>
        <v>26</v>
      </c>
      <c r="D57" s="63">
        <f>SUM(D52:D56)</f>
        <v>1</v>
      </c>
      <c r="E57" s="63">
        <f>SUM(E52:E56)</f>
        <v>27</v>
      </c>
      <c r="F57" s="22">
        <f>SUM(F52:F56)</f>
        <v>972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7.9520697167755991E-2</v>
      </c>
      <c r="C59" s="24">
        <f>C52/C57</f>
        <v>0.38461538461538464</v>
      </c>
      <c r="D59" s="24">
        <f>D52/D57</f>
        <v>0</v>
      </c>
      <c r="E59" s="24">
        <f>E52/E57</f>
        <v>0.62962962962962965</v>
      </c>
      <c r="F59" s="19"/>
    </row>
    <row r="60" spans="1:6" x14ac:dyDescent="0.25">
      <c r="A60" s="20" t="s">
        <v>14</v>
      </c>
      <c r="B60" s="24">
        <f>B53/B57</f>
        <v>0.16993464052287582</v>
      </c>
      <c r="C60" s="24">
        <f>C53/C57</f>
        <v>7.6923076923076927E-2</v>
      </c>
      <c r="D60" s="24">
        <f>D53/D57</f>
        <v>1</v>
      </c>
      <c r="E60" s="24">
        <f>E53/E57</f>
        <v>0.1111111111111111</v>
      </c>
      <c r="F60" s="19"/>
    </row>
    <row r="61" spans="1:6" x14ac:dyDescent="0.25">
      <c r="A61" s="20" t="s">
        <v>15</v>
      </c>
      <c r="B61" s="24">
        <f>B54/B57</f>
        <v>0.45642701525054469</v>
      </c>
      <c r="C61" s="24">
        <f>C54/C57</f>
        <v>7.6923076923076927E-2</v>
      </c>
      <c r="D61" s="24">
        <f>D54/D57</f>
        <v>0</v>
      </c>
      <c r="E61" s="24">
        <f>E54/E57</f>
        <v>0.14814814814814814</v>
      </c>
      <c r="F61" s="19"/>
    </row>
    <row r="62" spans="1:6" x14ac:dyDescent="0.25">
      <c r="A62" s="20" t="s">
        <v>16</v>
      </c>
      <c r="B62" s="24">
        <f>B55/B57</f>
        <v>0.14814814814814814</v>
      </c>
      <c r="C62" s="24">
        <f>C55/C57</f>
        <v>3.8461538461538464E-2</v>
      </c>
      <c r="D62" s="24">
        <f>D55/D57</f>
        <v>0</v>
      </c>
      <c r="E62" s="24">
        <f>E55/E57</f>
        <v>0</v>
      </c>
      <c r="F62" s="19"/>
    </row>
    <row r="63" spans="1:6" x14ac:dyDescent="0.25">
      <c r="A63" s="20" t="s">
        <v>17</v>
      </c>
      <c r="B63" s="24">
        <f>B56/B57</f>
        <v>0.14596949891067537</v>
      </c>
      <c r="C63" s="24">
        <f>C56/C57</f>
        <v>0.42307692307692307</v>
      </c>
      <c r="D63" s="24">
        <f>D56/D57</f>
        <v>0</v>
      </c>
      <c r="E63" s="24">
        <f>E56/E57</f>
        <v>0.1111111111111111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50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13</v>
      </c>
      <c r="C75" s="21">
        <v>23</v>
      </c>
      <c r="D75" s="21">
        <v>39</v>
      </c>
      <c r="E75" s="21">
        <v>22</v>
      </c>
      <c r="F75" s="21">
        <f>SUM(B75:E75)</f>
        <v>97</v>
      </c>
    </row>
    <row r="76" spans="1:6" x14ac:dyDescent="0.25">
      <c r="A76" s="20" t="s">
        <v>14</v>
      </c>
      <c r="B76" s="21">
        <v>21</v>
      </c>
      <c r="C76" s="21">
        <v>43</v>
      </c>
      <c r="D76" s="21">
        <v>61</v>
      </c>
      <c r="E76" s="21">
        <v>36</v>
      </c>
      <c r="F76" s="21">
        <f>SUM(B76:E76)</f>
        <v>161</v>
      </c>
    </row>
    <row r="77" spans="1:6" x14ac:dyDescent="0.25">
      <c r="A77" s="20" t="s">
        <v>15</v>
      </c>
      <c r="B77" s="21">
        <v>37</v>
      </c>
      <c r="C77" s="21">
        <v>103</v>
      </c>
      <c r="D77" s="21">
        <v>155</v>
      </c>
      <c r="E77" s="21">
        <v>129</v>
      </c>
      <c r="F77" s="21">
        <f>SUM(B77:E77)</f>
        <v>424</v>
      </c>
    </row>
    <row r="78" spans="1:6" x14ac:dyDescent="0.25">
      <c r="A78" s="20" t="s">
        <v>16</v>
      </c>
      <c r="B78" s="21">
        <v>16</v>
      </c>
      <c r="C78" s="21">
        <v>22</v>
      </c>
      <c r="D78" s="21">
        <v>55</v>
      </c>
      <c r="E78" s="21">
        <v>44</v>
      </c>
      <c r="F78" s="21">
        <f>SUM(B78:E78)</f>
        <v>137</v>
      </c>
    </row>
    <row r="79" spans="1:6" x14ac:dyDescent="0.25">
      <c r="A79" s="20" t="s">
        <v>17</v>
      </c>
      <c r="B79" s="21">
        <v>7</v>
      </c>
      <c r="C79" s="21">
        <v>32</v>
      </c>
      <c r="D79" s="21">
        <v>48</v>
      </c>
      <c r="E79" s="21">
        <v>55</v>
      </c>
      <c r="F79" s="21">
        <f>SUM(B79:E79)</f>
        <v>142</v>
      </c>
    </row>
    <row r="80" spans="1:6" x14ac:dyDescent="0.25">
      <c r="A80" s="26" t="s">
        <v>0</v>
      </c>
      <c r="B80" s="63">
        <f>SUM(B75:B79)</f>
        <v>94</v>
      </c>
      <c r="C80" s="63">
        <f>SUM(C75:C79)</f>
        <v>223</v>
      </c>
      <c r="D80" s="63">
        <f>SUM(D75:D79)</f>
        <v>358</v>
      </c>
      <c r="E80" s="63">
        <f>SUM(E75:E79)</f>
        <v>286</v>
      </c>
      <c r="F80" s="22">
        <f>SUM(F75:F79)</f>
        <v>961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0.13829787234042554</v>
      </c>
      <c r="C82" s="24">
        <f>C75/C80</f>
        <v>0.1031390134529148</v>
      </c>
      <c r="D82" s="24">
        <f>D75/D80</f>
        <v>0.10893854748603352</v>
      </c>
      <c r="E82" s="24">
        <f>E75/E80</f>
        <v>7.6923076923076927E-2</v>
      </c>
      <c r="F82" s="19"/>
    </row>
    <row r="83" spans="1:6" x14ac:dyDescent="0.25">
      <c r="A83" s="20" t="s">
        <v>14</v>
      </c>
      <c r="B83" s="24">
        <f>B76/B80</f>
        <v>0.22340425531914893</v>
      </c>
      <c r="C83" s="24">
        <f>C76/C80</f>
        <v>0.19282511210762332</v>
      </c>
      <c r="D83" s="24">
        <f>D76/D80</f>
        <v>0.17039106145251395</v>
      </c>
      <c r="E83" s="24">
        <f>E76/E80</f>
        <v>0.12587412587412589</v>
      </c>
      <c r="F83" s="19"/>
    </row>
    <row r="84" spans="1:6" x14ac:dyDescent="0.25">
      <c r="A84" s="20" t="s">
        <v>15</v>
      </c>
      <c r="B84" s="24">
        <f>B77/B80</f>
        <v>0.39361702127659576</v>
      </c>
      <c r="C84" s="24">
        <f>C77/C80</f>
        <v>0.46188340807174888</v>
      </c>
      <c r="D84" s="24">
        <f>D77/D80</f>
        <v>0.43296089385474862</v>
      </c>
      <c r="E84" s="24">
        <f>E77/E80</f>
        <v>0.45104895104895104</v>
      </c>
      <c r="F84" s="19"/>
    </row>
    <row r="85" spans="1:6" x14ac:dyDescent="0.25">
      <c r="A85" s="20" t="s">
        <v>16</v>
      </c>
      <c r="B85" s="24">
        <f>B78/B80</f>
        <v>0.1702127659574468</v>
      </c>
      <c r="C85" s="24">
        <f>C78/C80</f>
        <v>9.8654708520179366E-2</v>
      </c>
      <c r="D85" s="24">
        <f>D78/D80</f>
        <v>0.15363128491620112</v>
      </c>
      <c r="E85" s="24">
        <f>E78/E80</f>
        <v>0.15384615384615385</v>
      </c>
      <c r="F85" s="19"/>
    </row>
    <row r="86" spans="1:6" x14ac:dyDescent="0.25">
      <c r="A86" s="20" t="s">
        <v>17</v>
      </c>
      <c r="B86" s="24">
        <f>B79/B80</f>
        <v>7.4468085106382975E-2</v>
      </c>
      <c r="C86" s="24">
        <f>C79/C80</f>
        <v>0.14349775784753363</v>
      </c>
      <c r="D86" s="24">
        <f>D79/D80</f>
        <v>0.13407821229050279</v>
      </c>
      <c r="E86" s="24">
        <f>E79/E80</f>
        <v>0.19230769230769232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49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26</v>
      </c>
      <c r="C98" s="21">
        <v>50</v>
      </c>
      <c r="D98" s="21">
        <v>4</v>
      </c>
      <c r="E98" s="28">
        <v>20</v>
      </c>
      <c r="F98" s="21">
        <f>SUM(B98:E98)</f>
        <v>100</v>
      </c>
    </row>
    <row r="99" spans="1:6" x14ac:dyDescent="0.25">
      <c r="A99" s="20" t="s">
        <v>14</v>
      </c>
      <c r="B99" s="21">
        <v>35</v>
      </c>
      <c r="C99" s="21">
        <v>76</v>
      </c>
      <c r="D99" s="21">
        <v>21</v>
      </c>
      <c r="E99" s="28">
        <v>30</v>
      </c>
      <c r="F99" s="21">
        <f>SUM(B99:E99)</f>
        <v>162</v>
      </c>
    </row>
    <row r="100" spans="1:6" x14ac:dyDescent="0.25">
      <c r="A100" s="20" t="s">
        <v>15</v>
      </c>
      <c r="B100" s="21">
        <v>71</v>
      </c>
      <c r="C100" s="21">
        <v>238</v>
      </c>
      <c r="D100" s="21">
        <v>58</v>
      </c>
      <c r="E100" s="28">
        <v>58</v>
      </c>
      <c r="F100" s="21">
        <f>SUM(B100:E100)</f>
        <v>425</v>
      </c>
    </row>
    <row r="101" spans="1:6" x14ac:dyDescent="0.25">
      <c r="A101" s="20" t="s">
        <v>16</v>
      </c>
      <c r="B101" s="21">
        <v>15</v>
      </c>
      <c r="C101" s="21">
        <v>82</v>
      </c>
      <c r="D101" s="21">
        <v>10</v>
      </c>
      <c r="E101" s="28">
        <v>30</v>
      </c>
      <c r="F101" s="21">
        <f>SUM(B101:E101)</f>
        <v>137</v>
      </c>
    </row>
    <row r="102" spans="1:6" x14ac:dyDescent="0.25">
      <c r="A102" s="20" t="s">
        <v>17</v>
      </c>
      <c r="B102" s="21">
        <v>22</v>
      </c>
      <c r="C102" s="21">
        <v>69</v>
      </c>
      <c r="D102" s="21">
        <v>24</v>
      </c>
      <c r="E102" s="28">
        <v>33</v>
      </c>
      <c r="F102" s="21">
        <f>SUM(B102:E102)</f>
        <v>148</v>
      </c>
    </row>
    <row r="103" spans="1:6" x14ac:dyDescent="0.25">
      <c r="A103" s="26" t="s">
        <v>0</v>
      </c>
      <c r="B103" s="63">
        <f>SUM(B98:B102)</f>
        <v>169</v>
      </c>
      <c r="C103" s="63">
        <f>SUM(C98:C102)</f>
        <v>515</v>
      </c>
      <c r="D103" s="63">
        <f>SUM(D98:D102)</f>
        <v>117</v>
      </c>
      <c r="E103" s="63">
        <f>SUM(E98:E102)</f>
        <v>171</v>
      </c>
      <c r="F103" s="22">
        <f>SUM(F98:F102)</f>
        <v>972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0.15384615384615385</v>
      </c>
      <c r="C105" s="24">
        <f>C98/C103</f>
        <v>9.7087378640776698E-2</v>
      </c>
      <c r="D105" s="24">
        <f>D98/D103</f>
        <v>3.4188034188034191E-2</v>
      </c>
      <c r="E105" s="24">
        <f>E98/E103</f>
        <v>0.11695906432748537</v>
      </c>
      <c r="F105" s="19"/>
    </row>
    <row r="106" spans="1:6" x14ac:dyDescent="0.25">
      <c r="A106" s="20" t="s">
        <v>14</v>
      </c>
      <c r="B106" s="24">
        <f>B99/B103</f>
        <v>0.20710059171597633</v>
      </c>
      <c r="C106" s="24">
        <f>C99/C103</f>
        <v>0.14757281553398058</v>
      </c>
      <c r="D106" s="24">
        <f>D99/D103</f>
        <v>0.17948717948717949</v>
      </c>
      <c r="E106" s="24">
        <f>E99/E103</f>
        <v>0.17543859649122806</v>
      </c>
      <c r="F106" s="19"/>
    </row>
    <row r="107" spans="1:6" x14ac:dyDescent="0.25">
      <c r="A107" s="20" t="s">
        <v>15</v>
      </c>
      <c r="B107" s="24">
        <f>B100/B103</f>
        <v>0.42011834319526625</v>
      </c>
      <c r="C107" s="24">
        <f>C100/C103</f>
        <v>0.46213592233009709</v>
      </c>
      <c r="D107" s="24">
        <f>D100/D103</f>
        <v>0.49572649572649574</v>
      </c>
      <c r="E107" s="24">
        <f>E100/E103</f>
        <v>0.33918128654970758</v>
      </c>
      <c r="F107" s="19"/>
    </row>
    <row r="108" spans="1:6" x14ac:dyDescent="0.25">
      <c r="A108" s="20" t="s">
        <v>16</v>
      </c>
      <c r="B108" s="24">
        <f>B101/B103</f>
        <v>8.8757396449704137E-2</v>
      </c>
      <c r="C108" s="24">
        <f>C101/C103</f>
        <v>0.15922330097087378</v>
      </c>
      <c r="D108" s="24">
        <f>D101/D103</f>
        <v>8.5470085470085472E-2</v>
      </c>
      <c r="E108" s="24">
        <f>E101/E103</f>
        <v>0.17543859649122806</v>
      </c>
      <c r="F108" s="19"/>
    </row>
    <row r="109" spans="1:6" x14ac:dyDescent="0.25">
      <c r="A109" s="20" t="s">
        <v>17</v>
      </c>
      <c r="B109" s="24">
        <f>B102/B103</f>
        <v>0.13017751479289941</v>
      </c>
      <c r="C109" s="24">
        <f>C102/C103</f>
        <v>0.13398058252427184</v>
      </c>
      <c r="D109" s="24">
        <f>D102/D103</f>
        <v>0.20512820512820512</v>
      </c>
      <c r="E109" s="24">
        <f>E102/E103</f>
        <v>0.19298245614035087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51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58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82</v>
      </c>
      <c r="C10" s="29">
        <v>56104</v>
      </c>
      <c r="D10" s="29">
        <v>25566</v>
      </c>
      <c r="E10" s="31">
        <f>C10/C15</f>
        <v>8.9463797650825849E-2</v>
      </c>
      <c r="F10" s="31">
        <f>D10/D15</f>
        <v>0.25736633882641918</v>
      </c>
    </row>
    <row r="11" spans="1:6" x14ac:dyDescent="0.25">
      <c r="A11" s="6" t="s">
        <v>14</v>
      </c>
      <c r="B11" s="29">
        <v>129</v>
      </c>
      <c r="C11" s="29">
        <v>88926</v>
      </c>
      <c r="D11" s="29">
        <v>21233</v>
      </c>
      <c r="E11" s="31">
        <f>C11/C15</f>
        <v>0.14180196901998679</v>
      </c>
      <c r="F11" s="31">
        <f>D11/D15</f>
        <v>0.21374714356181485</v>
      </c>
    </row>
    <row r="12" spans="1:6" x14ac:dyDescent="0.25">
      <c r="A12" s="6" t="s">
        <v>15</v>
      </c>
      <c r="B12" s="29">
        <v>422</v>
      </c>
      <c r="C12" s="29">
        <v>296488</v>
      </c>
      <c r="D12" s="29">
        <v>43038</v>
      </c>
      <c r="E12" s="31">
        <f>C12/C15</f>
        <v>0.47278166330204713</v>
      </c>
      <c r="F12" s="31">
        <f>D12/D15</f>
        <v>0.43325246383522759</v>
      </c>
    </row>
    <row r="13" spans="1:6" x14ac:dyDescent="0.25">
      <c r="A13" s="6" t="s">
        <v>16</v>
      </c>
      <c r="B13" s="29">
        <v>145</v>
      </c>
      <c r="C13" s="29">
        <v>98674</v>
      </c>
      <c r="D13" s="29">
        <v>7900</v>
      </c>
      <c r="E13" s="31">
        <f>C13/C15</f>
        <v>0.15734619223936955</v>
      </c>
      <c r="F13" s="31">
        <f>D13/D15</f>
        <v>7.9527265772068811E-2</v>
      </c>
    </row>
    <row r="14" spans="1:6" x14ac:dyDescent="0.25">
      <c r="A14" s="6" t="s">
        <v>17</v>
      </c>
      <c r="B14" s="30">
        <v>181</v>
      </c>
      <c r="C14" s="30">
        <v>86922</v>
      </c>
      <c r="D14" s="30">
        <v>1600</v>
      </c>
      <c r="E14" s="31">
        <f>C14/C15</f>
        <v>0.13860637778777066</v>
      </c>
      <c r="F14" s="31">
        <f>D14/D15</f>
        <v>1.6106788004469633E-2</v>
      </c>
    </row>
    <row r="15" spans="1:6" x14ac:dyDescent="0.25">
      <c r="A15" s="4" t="s">
        <v>0</v>
      </c>
      <c r="B15" s="63">
        <f>SUM(B10:B14)</f>
        <v>959</v>
      </c>
      <c r="C15" s="63">
        <f>SUM(C10:C14)</f>
        <v>627114</v>
      </c>
      <c r="D15" s="63">
        <f>SUM(D10:D14)</f>
        <v>99337</v>
      </c>
      <c r="E15" s="64">
        <f>SUM(E10:E14)</f>
        <v>0.99999999999999989</v>
      </c>
      <c r="F15" s="64">
        <f>SUM(F10:F14)</f>
        <v>1.0000000000000002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57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18</v>
      </c>
      <c r="C29" s="9">
        <v>19</v>
      </c>
      <c r="D29" s="18">
        <v>27</v>
      </c>
      <c r="E29" s="3">
        <v>15</v>
      </c>
      <c r="F29" s="21">
        <f>SUM(B29:E29)</f>
        <v>79</v>
      </c>
      <c r="G29" s="15"/>
    </row>
    <row r="30" spans="1:7" x14ac:dyDescent="0.25">
      <c r="A30" s="6" t="s">
        <v>14</v>
      </c>
      <c r="B30" s="9">
        <v>75</v>
      </c>
      <c r="C30" s="9">
        <v>20</v>
      </c>
      <c r="D30" s="18">
        <v>27</v>
      </c>
      <c r="E30" s="3">
        <v>6</v>
      </c>
      <c r="F30" s="21">
        <f>SUM(B30:E30)</f>
        <v>128</v>
      </c>
      <c r="G30" s="15"/>
    </row>
    <row r="31" spans="1:7" x14ac:dyDescent="0.25">
      <c r="A31" s="6" t="s">
        <v>15</v>
      </c>
      <c r="B31" s="9">
        <v>281</v>
      </c>
      <c r="C31" s="9">
        <v>60</v>
      </c>
      <c r="D31" s="18">
        <v>53</v>
      </c>
      <c r="E31" s="3">
        <v>28</v>
      </c>
      <c r="F31" s="21">
        <f>SUM(B31:E31)</f>
        <v>422</v>
      </c>
      <c r="G31" s="15"/>
    </row>
    <row r="32" spans="1:7" x14ac:dyDescent="0.25">
      <c r="A32" s="6" t="s">
        <v>16</v>
      </c>
      <c r="B32" s="9">
        <v>89</v>
      </c>
      <c r="C32" s="9">
        <v>21</v>
      </c>
      <c r="D32" s="18">
        <v>19</v>
      </c>
      <c r="E32" s="3">
        <v>16</v>
      </c>
      <c r="F32" s="21">
        <f>SUM(B32:E32)</f>
        <v>145</v>
      </c>
      <c r="G32" s="15"/>
    </row>
    <row r="33" spans="1:9" x14ac:dyDescent="0.25">
      <c r="A33" s="6" t="s">
        <v>17</v>
      </c>
      <c r="B33" s="9">
        <v>102</v>
      </c>
      <c r="C33" s="9">
        <v>18</v>
      </c>
      <c r="D33" s="18">
        <v>31</v>
      </c>
      <c r="E33" s="3">
        <v>26</v>
      </c>
      <c r="F33" s="21">
        <f>SUM(B33:E33)</f>
        <v>177</v>
      </c>
      <c r="G33" s="15"/>
    </row>
    <row r="34" spans="1:9" x14ac:dyDescent="0.25">
      <c r="A34" s="8" t="s">
        <v>0</v>
      </c>
      <c r="B34" s="63">
        <f>SUM(B29:B33)</f>
        <v>565</v>
      </c>
      <c r="C34" s="63">
        <f>SUM(C29:C33)</f>
        <v>138</v>
      </c>
      <c r="D34" s="63">
        <f>SUM(D29:D33)</f>
        <v>157</v>
      </c>
      <c r="E34" s="63">
        <f>SUM(E29:E33)</f>
        <v>91</v>
      </c>
      <c r="F34" s="22">
        <f>SUM(F29:F33)</f>
        <v>951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70"/>
      <c r="H35" s="70"/>
      <c r="I35" s="15"/>
    </row>
    <row r="36" spans="1:9" x14ac:dyDescent="0.25">
      <c r="A36" s="6" t="s">
        <v>1</v>
      </c>
      <c r="B36" s="5">
        <f>B29/B34</f>
        <v>3.1858407079646017E-2</v>
      </c>
      <c r="C36" s="5">
        <f>C29/C34</f>
        <v>0.13768115942028986</v>
      </c>
      <c r="D36" s="5">
        <f>D29/D34</f>
        <v>0.17197452229299362</v>
      </c>
      <c r="E36" s="5">
        <f>E29/E34</f>
        <v>0.16483516483516483</v>
      </c>
      <c r="G36" s="69"/>
      <c r="H36" s="69"/>
    </row>
    <row r="37" spans="1:9" x14ac:dyDescent="0.25">
      <c r="A37" s="6" t="s">
        <v>14</v>
      </c>
      <c r="B37" s="5">
        <f>B30/B34</f>
        <v>0.13274336283185842</v>
      </c>
      <c r="C37" s="5">
        <f>C30/C34</f>
        <v>0.14492753623188406</v>
      </c>
      <c r="D37" s="5">
        <f>D30/D34</f>
        <v>0.17197452229299362</v>
      </c>
      <c r="E37" s="5">
        <f>E30/E34</f>
        <v>6.5934065934065936E-2</v>
      </c>
      <c r="G37" s="69"/>
      <c r="H37" s="69"/>
    </row>
    <row r="38" spans="1:9" x14ac:dyDescent="0.25">
      <c r="A38" s="6" t="s">
        <v>15</v>
      </c>
      <c r="B38" s="5">
        <f>B31/B34</f>
        <v>0.49734513274336284</v>
      </c>
      <c r="C38" s="5">
        <f>C31/C34</f>
        <v>0.43478260869565216</v>
      </c>
      <c r="D38" s="5">
        <f>D31/D34</f>
        <v>0.33757961783439489</v>
      </c>
      <c r="E38" s="5">
        <f>E31/E34</f>
        <v>0.30769230769230771</v>
      </c>
    </row>
    <row r="39" spans="1:9" x14ac:dyDescent="0.25">
      <c r="A39" s="6" t="s">
        <v>16</v>
      </c>
      <c r="B39" s="5">
        <f>B32/B34</f>
        <v>0.15752212389380532</v>
      </c>
      <c r="C39" s="5">
        <f>C32/C34</f>
        <v>0.15217391304347827</v>
      </c>
      <c r="D39" s="5">
        <f>D32/D34</f>
        <v>0.12101910828025478</v>
      </c>
      <c r="E39" s="5">
        <f>E32/E34</f>
        <v>0.17582417582417584</v>
      </c>
    </row>
    <row r="40" spans="1:9" x14ac:dyDescent="0.25">
      <c r="A40" s="6" t="s">
        <v>17</v>
      </c>
      <c r="B40" s="5">
        <f>B33/B34</f>
        <v>0.18053097345132743</v>
      </c>
      <c r="C40" s="5">
        <f>C33/C34</f>
        <v>0.13043478260869565</v>
      </c>
      <c r="D40" s="5">
        <f>D33/D34</f>
        <v>0.19745222929936307</v>
      </c>
      <c r="E40" s="5">
        <f>E33/E34</f>
        <v>0.2857142857142857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56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57</v>
      </c>
      <c r="C52" s="21">
        <v>7</v>
      </c>
      <c r="D52" s="21">
        <v>0</v>
      </c>
      <c r="E52" s="21">
        <v>15</v>
      </c>
      <c r="F52" s="21">
        <f>SUM(B52:E52)</f>
        <v>79</v>
      </c>
    </row>
    <row r="53" spans="1:6" x14ac:dyDescent="0.25">
      <c r="A53" s="20" t="s">
        <v>14</v>
      </c>
      <c r="B53" s="21">
        <v>120</v>
      </c>
      <c r="C53" s="21">
        <v>3</v>
      </c>
      <c r="D53" s="21">
        <v>1</v>
      </c>
      <c r="E53" s="21">
        <v>4</v>
      </c>
      <c r="F53" s="21">
        <f>SUM(B53:E53)</f>
        <v>128</v>
      </c>
    </row>
    <row r="54" spans="1:6" x14ac:dyDescent="0.25">
      <c r="A54" s="20" t="s">
        <v>15</v>
      </c>
      <c r="B54" s="21">
        <v>412</v>
      </c>
      <c r="C54" s="21">
        <v>8</v>
      </c>
      <c r="D54" s="21">
        <v>0</v>
      </c>
      <c r="E54" s="21">
        <v>2</v>
      </c>
      <c r="F54" s="21">
        <f>SUM(B54:E54)</f>
        <v>422</v>
      </c>
    </row>
    <row r="55" spans="1:6" x14ac:dyDescent="0.25">
      <c r="A55" s="20" t="s">
        <v>16</v>
      </c>
      <c r="B55" s="21">
        <v>139</v>
      </c>
      <c r="C55" s="21">
        <v>5</v>
      </c>
      <c r="D55" s="21">
        <v>0</v>
      </c>
      <c r="E55" s="21">
        <v>1</v>
      </c>
      <c r="F55" s="21">
        <f>SUM(B55:E55)</f>
        <v>145</v>
      </c>
    </row>
    <row r="56" spans="1:6" x14ac:dyDescent="0.25">
      <c r="A56" s="20" t="s">
        <v>17</v>
      </c>
      <c r="B56" s="21">
        <v>167</v>
      </c>
      <c r="C56" s="21">
        <v>8</v>
      </c>
      <c r="D56" s="21">
        <v>0</v>
      </c>
      <c r="E56" s="21">
        <v>2</v>
      </c>
      <c r="F56" s="21">
        <f>SUM(B56:E56)</f>
        <v>177</v>
      </c>
    </row>
    <row r="57" spans="1:6" x14ac:dyDescent="0.25">
      <c r="A57" s="22" t="s">
        <v>0</v>
      </c>
      <c r="B57" s="63">
        <f>SUM(B52:B56)</f>
        <v>895</v>
      </c>
      <c r="C57" s="63">
        <f>SUM(C52:C56)</f>
        <v>31</v>
      </c>
      <c r="D57" s="63">
        <f>SUM(D52:D56)</f>
        <v>1</v>
      </c>
      <c r="E57" s="63">
        <f>SUM(E52:E56)</f>
        <v>24</v>
      </c>
      <c r="F57" s="22">
        <f>SUM(F52:F56)</f>
        <v>951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6.3687150837988829E-2</v>
      </c>
      <c r="C59" s="24">
        <f>C52/C57</f>
        <v>0.22580645161290322</v>
      </c>
      <c r="D59" s="24">
        <f>D52/D57</f>
        <v>0</v>
      </c>
      <c r="E59" s="24">
        <f>E52/E57</f>
        <v>0.625</v>
      </c>
      <c r="F59" s="19"/>
    </row>
    <row r="60" spans="1:6" x14ac:dyDescent="0.25">
      <c r="A60" s="20" t="s">
        <v>14</v>
      </c>
      <c r="B60" s="24">
        <f>B53/B57</f>
        <v>0.13407821229050279</v>
      </c>
      <c r="C60" s="24">
        <f>C53/C57</f>
        <v>9.6774193548387094E-2</v>
      </c>
      <c r="D60" s="24">
        <f>D53/D57</f>
        <v>1</v>
      </c>
      <c r="E60" s="24">
        <f>E53/E57</f>
        <v>0.16666666666666666</v>
      </c>
      <c r="F60" s="19"/>
    </row>
    <row r="61" spans="1:6" x14ac:dyDescent="0.25">
      <c r="A61" s="20" t="s">
        <v>15</v>
      </c>
      <c r="B61" s="24">
        <f>B54/B57</f>
        <v>0.46033519553072627</v>
      </c>
      <c r="C61" s="24">
        <f>C54/C57</f>
        <v>0.25806451612903225</v>
      </c>
      <c r="D61" s="24">
        <f>D54/D57</f>
        <v>0</v>
      </c>
      <c r="E61" s="24">
        <f>E54/E57</f>
        <v>8.3333333333333329E-2</v>
      </c>
      <c r="F61" s="19"/>
    </row>
    <row r="62" spans="1:6" x14ac:dyDescent="0.25">
      <c r="A62" s="20" t="s">
        <v>16</v>
      </c>
      <c r="B62" s="24">
        <f>B55/B57</f>
        <v>0.1553072625698324</v>
      </c>
      <c r="C62" s="24">
        <f>C55/C57</f>
        <v>0.16129032258064516</v>
      </c>
      <c r="D62" s="24">
        <f>D55/D57</f>
        <v>0</v>
      </c>
      <c r="E62" s="24">
        <f>E55/E57</f>
        <v>4.1666666666666664E-2</v>
      </c>
      <c r="F62" s="19"/>
    </row>
    <row r="63" spans="1:6" x14ac:dyDescent="0.25">
      <c r="A63" s="20" t="s">
        <v>17</v>
      </c>
      <c r="B63" s="24">
        <f>B56/B57</f>
        <v>0.18659217877094972</v>
      </c>
      <c r="C63" s="24">
        <f>C56/C57</f>
        <v>0.25806451612903225</v>
      </c>
      <c r="D63" s="24">
        <f>D56/D57</f>
        <v>0</v>
      </c>
      <c r="E63" s="24">
        <f>E56/E57</f>
        <v>8.3333333333333329E-2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55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12</v>
      </c>
      <c r="C75" s="21">
        <v>24</v>
      </c>
      <c r="D75" s="21">
        <v>29</v>
      </c>
      <c r="E75" s="21">
        <v>14</v>
      </c>
      <c r="F75" s="21">
        <f>SUM(B75:E75)</f>
        <v>79</v>
      </c>
    </row>
    <row r="76" spans="1:6" x14ac:dyDescent="0.25">
      <c r="A76" s="20" t="s">
        <v>14</v>
      </c>
      <c r="B76" s="21">
        <v>18</v>
      </c>
      <c r="C76" s="21">
        <v>49</v>
      </c>
      <c r="D76" s="21">
        <v>44</v>
      </c>
      <c r="E76" s="21">
        <v>16</v>
      </c>
      <c r="F76" s="21">
        <f>SUM(B76:E76)</f>
        <v>127</v>
      </c>
    </row>
    <row r="77" spans="1:6" x14ac:dyDescent="0.25">
      <c r="A77" s="20" t="s">
        <v>15</v>
      </c>
      <c r="B77" s="21">
        <v>27</v>
      </c>
      <c r="C77" s="21">
        <v>110</v>
      </c>
      <c r="D77" s="21">
        <v>184</v>
      </c>
      <c r="E77" s="21">
        <v>100</v>
      </c>
      <c r="F77" s="21">
        <f>SUM(B77:E77)</f>
        <v>421</v>
      </c>
    </row>
    <row r="78" spans="1:6" x14ac:dyDescent="0.25">
      <c r="A78" s="20" t="s">
        <v>16</v>
      </c>
      <c r="B78" s="21">
        <v>6</v>
      </c>
      <c r="C78" s="21">
        <v>24</v>
      </c>
      <c r="D78" s="21">
        <v>56</v>
      </c>
      <c r="E78" s="21">
        <v>59</v>
      </c>
      <c r="F78" s="21">
        <f>SUM(B78:E78)</f>
        <v>145</v>
      </c>
    </row>
    <row r="79" spans="1:6" x14ac:dyDescent="0.25">
      <c r="A79" s="20" t="s">
        <v>17</v>
      </c>
      <c r="B79" s="21">
        <v>18</v>
      </c>
      <c r="C79" s="21">
        <v>22</v>
      </c>
      <c r="D79" s="21">
        <v>65</v>
      </c>
      <c r="E79" s="21">
        <v>70</v>
      </c>
      <c r="F79" s="21">
        <f>SUM(B79:E79)</f>
        <v>175</v>
      </c>
    </row>
    <row r="80" spans="1:6" x14ac:dyDescent="0.25">
      <c r="A80" s="26" t="s">
        <v>0</v>
      </c>
      <c r="B80" s="63">
        <f>SUM(B75:B79)</f>
        <v>81</v>
      </c>
      <c r="C80" s="63">
        <f>SUM(C75:C79)</f>
        <v>229</v>
      </c>
      <c r="D80" s="63">
        <f>SUM(D75:D79)</f>
        <v>378</v>
      </c>
      <c r="E80" s="63">
        <f>SUM(E75:E79)</f>
        <v>259</v>
      </c>
      <c r="F80" s="22">
        <f>SUM(F75:F79)</f>
        <v>947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0.14814814814814814</v>
      </c>
      <c r="C82" s="24">
        <f>C75/C80</f>
        <v>0.10480349344978165</v>
      </c>
      <c r="D82" s="24">
        <f>D75/D80</f>
        <v>7.6719576719576715E-2</v>
      </c>
      <c r="E82" s="24">
        <f>E75/E80</f>
        <v>5.4054054054054057E-2</v>
      </c>
      <c r="F82" s="19"/>
    </row>
    <row r="83" spans="1:6" x14ac:dyDescent="0.25">
      <c r="A83" s="20" t="s">
        <v>14</v>
      </c>
      <c r="B83" s="24">
        <f>B76/B80</f>
        <v>0.22222222222222221</v>
      </c>
      <c r="C83" s="24">
        <f>C76/C80</f>
        <v>0.21397379912663755</v>
      </c>
      <c r="D83" s="24">
        <f>D76/D80</f>
        <v>0.1164021164021164</v>
      </c>
      <c r="E83" s="24">
        <f>E76/E80</f>
        <v>6.1776061776061778E-2</v>
      </c>
      <c r="F83" s="19"/>
    </row>
    <row r="84" spans="1:6" x14ac:dyDescent="0.25">
      <c r="A84" s="20" t="s">
        <v>15</v>
      </c>
      <c r="B84" s="24">
        <f>B77/B80</f>
        <v>0.33333333333333331</v>
      </c>
      <c r="C84" s="24">
        <f>C77/C80</f>
        <v>0.48034934497816595</v>
      </c>
      <c r="D84" s="24">
        <f>D77/D80</f>
        <v>0.48677248677248675</v>
      </c>
      <c r="E84" s="24">
        <f>E77/E80</f>
        <v>0.38610038610038611</v>
      </c>
      <c r="F84" s="19"/>
    </row>
    <row r="85" spans="1:6" x14ac:dyDescent="0.25">
      <c r="A85" s="20" t="s">
        <v>16</v>
      </c>
      <c r="B85" s="24">
        <f>B78/B80</f>
        <v>7.407407407407407E-2</v>
      </c>
      <c r="C85" s="24">
        <f>C78/C80</f>
        <v>0.10480349344978165</v>
      </c>
      <c r="D85" s="24">
        <f>D78/D80</f>
        <v>0.14814814814814814</v>
      </c>
      <c r="E85" s="24">
        <f>E78/E80</f>
        <v>0.22779922779922779</v>
      </c>
      <c r="F85" s="19"/>
    </row>
    <row r="86" spans="1:6" x14ac:dyDescent="0.25">
      <c r="A86" s="20" t="s">
        <v>17</v>
      </c>
      <c r="B86" s="24">
        <f>B79/B80</f>
        <v>0.22222222222222221</v>
      </c>
      <c r="C86" s="24">
        <f>C79/C80</f>
        <v>9.606986899563319E-2</v>
      </c>
      <c r="D86" s="24">
        <f>D79/D80</f>
        <v>0.17195767195767195</v>
      </c>
      <c r="E86" s="24">
        <f>E79/E80</f>
        <v>0.27027027027027029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54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27</v>
      </c>
      <c r="C98" s="21">
        <v>33</v>
      </c>
      <c r="D98" s="21">
        <v>3</v>
      </c>
      <c r="E98" s="28">
        <v>16</v>
      </c>
      <c r="F98" s="21">
        <f>SUM(B98:E98)</f>
        <v>79</v>
      </c>
    </row>
    <row r="99" spans="1:6" x14ac:dyDescent="0.25">
      <c r="A99" s="20" t="s">
        <v>14</v>
      </c>
      <c r="B99" s="21">
        <v>27</v>
      </c>
      <c r="C99" s="21">
        <v>57</v>
      </c>
      <c r="D99" s="21">
        <v>23</v>
      </c>
      <c r="E99" s="28">
        <v>21</v>
      </c>
      <c r="F99" s="21">
        <f>SUM(B99:E99)</f>
        <v>128</v>
      </c>
    </row>
    <row r="100" spans="1:6" x14ac:dyDescent="0.25">
      <c r="A100" s="20" t="s">
        <v>15</v>
      </c>
      <c r="B100" s="21">
        <v>74</v>
      </c>
      <c r="C100" s="21">
        <v>249</v>
      </c>
      <c r="D100" s="21">
        <v>39</v>
      </c>
      <c r="E100" s="28">
        <v>60</v>
      </c>
      <c r="F100" s="21">
        <f>SUM(B100:E100)</f>
        <v>422</v>
      </c>
    </row>
    <row r="101" spans="1:6" x14ac:dyDescent="0.25">
      <c r="A101" s="20" t="s">
        <v>16</v>
      </c>
      <c r="B101" s="21">
        <v>15</v>
      </c>
      <c r="C101" s="21">
        <v>84</v>
      </c>
      <c r="D101" s="21">
        <v>16</v>
      </c>
      <c r="E101" s="28">
        <v>30</v>
      </c>
      <c r="F101" s="21">
        <f>SUM(B101:E101)</f>
        <v>145</v>
      </c>
    </row>
    <row r="102" spans="1:6" x14ac:dyDescent="0.25">
      <c r="A102" s="20" t="s">
        <v>17</v>
      </c>
      <c r="B102" s="21">
        <v>28</v>
      </c>
      <c r="C102" s="21">
        <v>70</v>
      </c>
      <c r="D102" s="21">
        <v>36</v>
      </c>
      <c r="E102" s="28">
        <v>43</v>
      </c>
      <c r="F102" s="21">
        <f>SUM(B102:E102)</f>
        <v>177</v>
      </c>
    </row>
    <row r="103" spans="1:6" x14ac:dyDescent="0.25">
      <c r="A103" s="26" t="s">
        <v>0</v>
      </c>
      <c r="B103" s="63">
        <f>SUM(B98:B102)</f>
        <v>171</v>
      </c>
      <c r="C103" s="63">
        <f>SUM(C98:C102)</f>
        <v>493</v>
      </c>
      <c r="D103" s="63">
        <f>SUM(D98:D102)</f>
        <v>117</v>
      </c>
      <c r="E103" s="63">
        <f>SUM(E98:E102)</f>
        <v>170</v>
      </c>
      <c r="F103" s="22">
        <f>SUM(F98:F102)</f>
        <v>951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0.15789473684210525</v>
      </c>
      <c r="C105" s="24">
        <f>C98/C103</f>
        <v>6.6937119675456389E-2</v>
      </c>
      <c r="D105" s="24">
        <f>D98/D103</f>
        <v>2.564102564102564E-2</v>
      </c>
      <c r="E105" s="24">
        <f>E98/E103</f>
        <v>9.4117647058823528E-2</v>
      </c>
      <c r="F105" s="19"/>
    </row>
    <row r="106" spans="1:6" x14ac:dyDescent="0.25">
      <c r="A106" s="20" t="s">
        <v>14</v>
      </c>
      <c r="B106" s="24">
        <f>B99/B103</f>
        <v>0.15789473684210525</v>
      </c>
      <c r="C106" s="24">
        <f>C99/C103</f>
        <v>0.11561866125760649</v>
      </c>
      <c r="D106" s="24">
        <f>D99/D103</f>
        <v>0.19658119658119658</v>
      </c>
      <c r="E106" s="24">
        <f>E99/E103</f>
        <v>0.12352941176470589</v>
      </c>
      <c r="F106" s="19"/>
    </row>
    <row r="107" spans="1:6" x14ac:dyDescent="0.25">
      <c r="A107" s="20" t="s">
        <v>15</v>
      </c>
      <c r="B107" s="24">
        <f>B100/B103</f>
        <v>0.43274853801169588</v>
      </c>
      <c r="C107" s="24">
        <f>C100/C103</f>
        <v>0.50507099391480725</v>
      </c>
      <c r="D107" s="24">
        <f>D100/D103</f>
        <v>0.33333333333333331</v>
      </c>
      <c r="E107" s="24">
        <f>E100/E103</f>
        <v>0.35294117647058826</v>
      </c>
      <c r="F107" s="19"/>
    </row>
    <row r="108" spans="1:6" x14ac:dyDescent="0.25">
      <c r="A108" s="20" t="s">
        <v>16</v>
      </c>
      <c r="B108" s="24">
        <f>B101/B103</f>
        <v>8.771929824561403E-2</v>
      </c>
      <c r="C108" s="24">
        <f>C101/C103</f>
        <v>0.17038539553752535</v>
      </c>
      <c r="D108" s="24">
        <f>D101/D103</f>
        <v>0.13675213675213677</v>
      </c>
      <c r="E108" s="24">
        <f>E101/E103</f>
        <v>0.17647058823529413</v>
      </c>
      <c r="F108" s="19"/>
    </row>
    <row r="109" spans="1:6" x14ac:dyDescent="0.25">
      <c r="A109" s="20" t="s">
        <v>17</v>
      </c>
      <c r="B109" s="24">
        <f>B102/B103</f>
        <v>0.16374269005847952</v>
      </c>
      <c r="C109" s="24">
        <f>C102/C103</f>
        <v>0.14198782961460446</v>
      </c>
      <c r="D109" s="24">
        <f>D102/D103</f>
        <v>0.30769230769230771</v>
      </c>
      <c r="E109" s="24">
        <f>E102/E103</f>
        <v>0.25294117647058822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2018-07-18T21:36:26Z</dcterms:modified>
</cp:coreProperties>
</file>