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<sst xmlns="http://schemas.openxmlformats.org/spreadsheetml/2006/main" count="225" uniqueCount="59">
  <si>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</si>
  <si>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</si>
  <si>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</si>
  <si>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</si>
  <si>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</si>
  <si>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</si>
  <si>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</si>
  <si>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</si>
  <si>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</si>
  <si>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</si>
  <si>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</si>
  <si>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</si>
  <si>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</si>
  <si>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</si>
  <si>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</si>
  <si>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</si>
  <si>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</si>
  <si>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</si>
  <si>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</si>
  <si>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</si>
  <si>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</si>
  <si>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</si>
  <si>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</si>
  <si>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</si>
  <si>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</si>
  <si>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</si>
  <si>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</si>
  <si>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</si>
  <si>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</si>
  <si>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</si>
  <si>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</si>
  <si>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</si>
  <si>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</si>
  <si>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</si>
  <si>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</si>
  <si>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</si>
  <si>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</si>
  <si>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</si>
  <si>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</si>
  <si>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</si>
  <si>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</si>
  <si>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</si>
  <si>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</si>
  <si>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</si>
  <si>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</si>
  <si>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Texas</t>
  </si>
  <si>
    <t>Chronic Absence Levels Across Texas Schools SY 15-16 Compared to SY 13-14</t>
  </si>
  <si>
    <t>Chronic Absence Levels Across Texas Schools</t>
  </si>
  <si>
    <t>Texas Schools Reporting Zero Students as Chronically Absent</t>
  </si>
  <si>
    <t>SY 15-16 Chronic Absence Levels Across Texas Schools by Locale</t>
  </si>
  <si>
    <t xml:space="preserve">SY 15-16 Chronic Absence Levels Across Texas Schools by Concentration of Poverty </t>
  </si>
  <si>
    <t>SY 15-16 Chronic Absence Levels Across Texas Schools by School Type</t>
  </si>
  <si>
    <t xml:space="preserve">SY 15-16 Chronic Absence Levels Across Texas Schools by Grades Served </t>
  </si>
  <si>
    <t>SY 15-16 Chronic Absence Levels Across 
Texas Schools</t>
  </si>
  <si>
    <t>SY 13-14 Chronic Absence Levels Across Texas Schools by Locale</t>
  </si>
  <si>
    <t>SY 13-14 Chronic Absence Levels Across Texas Schools by Concentration of Poverty</t>
  </si>
  <si>
    <t>SY 13-14 Chronic Absence Levels Across Texas Schools by School Type</t>
  </si>
  <si>
    <t>SY 13-14 Chronic Absence Levels Across Texas Schools by Grades Served</t>
  </si>
  <si>
    <t>SY 13-14 Chronic Absence Levels Across 
Texas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</si>
</sst>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Texas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716</c:v>
                </c:pt>
                <c:pt idx="1">
                  <c:v>487</c:v>
                </c:pt>
                <c:pt idx="2">
                  <c:v>1946</c:v>
                </c:pt>
                <c:pt idx="3">
                  <c:v>2525</c:v>
                </c:pt>
                <c:pt idx="4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708</c:v>
                </c:pt>
                <c:pt idx="1">
                  <c:v>510</c:v>
                </c:pt>
                <c:pt idx="2">
                  <c:v>2168</c:v>
                </c:pt>
                <c:pt idx="3">
                  <c:v>2816</c:v>
                </c:pt>
                <c:pt idx="4">
                  <c:v>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07192808"/>
        <c:axId val="-2107189320"/>
      </c:barChart>
      <c:catAx>
        <c:axId val="-210719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7189320"/>
        <c:crosses val="autoZero"/>
        <c:auto val="1"/>
        <c:lblAlgn val="ctr"/>
        <c:lblOffset val="100"/>
        <c:noMultiLvlLbl val="0"/>
      </c:catAx>
      <c:valAx>
        <c:axId val="-2107189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1.1230697652927901E-2"/>
              <c:y val="0.230873254198955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719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Texas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6.3106796116504854E-2</c:v>
                </c:pt>
                <c:pt idx="1">
                  <c:v>0.10958366064414768</c:v>
                </c:pt>
                <c:pt idx="2">
                  <c:v>9.0525045262522627E-2</c:v>
                </c:pt>
                <c:pt idx="3">
                  <c:v>7.6328502415458938E-2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6.1812297734627833E-2</c:v>
                </c:pt>
                <c:pt idx="1">
                  <c:v>6.6378633150039279E-2</c:v>
                </c:pt>
                <c:pt idx="2">
                  <c:v>6.0350030175015085E-2</c:v>
                </c:pt>
                <c:pt idx="3">
                  <c:v>2.1256038647342997E-2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0.2644012944983819</c:v>
                </c:pt>
                <c:pt idx="1">
                  <c:v>0.26315789473684209</c:v>
                </c:pt>
                <c:pt idx="2">
                  <c:v>0.216053108026554</c:v>
                </c:pt>
                <c:pt idx="3">
                  <c:v>8.9855072463768115E-2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0.31003236245954691</c:v>
                </c:pt>
                <c:pt idx="1">
                  <c:v>0.29261586802827966</c:v>
                </c:pt>
                <c:pt idx="2">
                  <c:v>0.35485817742908871</c:v>
                </c:pt>
                <c:pt idx="3">
                  <c:v>0.22318840579710145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0.30064724919093849</c:v>
                </c:pt>
                <c:pt idx="1">
                  <c:v>0.26826394344069127</c:v>
                </c:pt>
                <c:pt idx="2">
                  <c:v>0.27821363910681957</c:v>
                </c:pt>
                <c:pt idx="3">
                  <c:v>0.58937198067632846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2834920"/>
        <c:axId val="2138256104"/>
      </c:barChart>
      <c:catAx>
        <c:axId val="2102834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256104"/>
        <c:crosses val="autoZero"/>
        <c:auto val="1"/>
        <c:lblAlgn val="ctr"/>
        <c:lblOffset val="100"/>
        <c:noMultiLvlLbl val="0"/>
      </c:catAx>
      <c:valAx>
        <c:axId val="2138256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32294356577185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834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7.8922345483359746E-2</c:v>
                </c:pt>
                <c:pt idx="1">
                  <c:v>8.6272640610104867E-2</c:v>
                </c:pt>
                <c:pt idx="2">
                  <c:v>0.12146118721461187</c:v>
                </c:pt>
                <c:pt idx="3">
                  <c:v>7.3673870333988214E-2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5.4516640253565771E-2</c:v>
                </c:pt>
                <c:pt idx="1">
                  <c:v>3.9561487130600571E-2</c:v>
                </c:pt>
                <c:pt idx="2">
                  <c:v>9.223744292237443E-2</c:v>
                </c:pt>
                <c:pt idx="3">
                  <c:v>6.2868369351669937E-2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0.23391442155309033</c:v>
                </c:pt>
                <c:pt idx="1">
                  <c:v>0.19685414680648236</c:v>
                </c:pt>
                <c:pt idx="2">
                  <c:v>0.27123287671232876</c:v>
                </c:pt>
                <c:pt idx="3">
                  <c:v>0.2431237721021611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0.30459587955625989</c:v>
                </c:pt>
                <c:pt idx="1">
                  <c:v>0.37273593898951385</c:v>
                </c:pt>
                <c:pt idx="2">
                  <c:v>0.24018264840182649</c:v>
                </c:pt>
                <c:pt idx="3">
                  <c:v>0.25442043222003929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0.32805071315372425</c:v>
                </c:pt>
                <c:pt idx="1">
                  <c:v>0.30457578646329836</c:v>
                </c:pt>
                <c:pt idx="2">
                  <c:v>0.27488584474885847</c:v>
                </c:pt>
                <c:pt idx="3">
                  <c:v>0.36591355599214148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679960"/>
        <c:axId val="-2114767960"/>
      </c:barChart>
      <c:catAx>
        <c:axId val="-211467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767960"/>
        <c:crosses val="autoZero"/>
        <c:auto val="1"/>
        <c:lblAlgn val="ctr"/>
        <c:lblOffset val="100"/>
        <c:noMultiLvlLbl val="0"/>
      </c:catAx>
      <c:valAx>
        <c:axId val="-2114767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1404535479099E-2"/>
              <c:y val="0.304365628209517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6799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Texas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8.5197524988100903E-2</c:v>
                </c:pt>
                <c:pt idx="1">
                  <c:v>5.7948595906711087E-2</c:v>
                </c:pt>
                <c:pt idx="2">
                  <c:v>0.23155640171346978</c:v>
                </c:pt>
                <c:pt idx="3">
                  <c:v>0.30045216563541172</c:v>
                </c:pt>
                <c:pt idx="4">
                  <c:v>0.32484531175630654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8.3549681378333726E-2</c:v>
                </c:pt>
                <c:pt idx="1">
                  <c:v>6.0184092518291245E-2</c:v>
                </c:pt>
                <c:pt idx="2">
                  <c:v>0.25584139721501065</c:v>
                </c:pt>
                <c:pt idx="3">
                  <c:v>0.33231059712060418</c:v>
                </c:pt>
                <c:pt idx="4">
                  <c:v>0.26811423176776022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70072"/>
        <c:axId val="-2106967000"/>
      </c:barChart>
      <c:catAx>
        <c:axId val="-2106970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6967000"/>
        <c:crosses val="autoZero"/>
        <c:auto val="1"/>
        <c:lblAlgn val="ctr"/>
        <c:lblOffset val="100"/>
        <c:noMultiLvlLbl val="0"/>
      </c:catAx>
      <c:valAx>
        <c:axId val="-2106967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2724811267951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06970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0.144842462913776"/>
          <c:y val="2.5760098463328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0.13053307948595907</c:v>
                </c:pt>
                <c:pt idx="1">
                  <c:v>7.8121312249232952E-2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1446600"/>
        <c:axId val="2131450216"/>
      </c:barChart>
      <c:catAx>
        <c:axId val="213144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450216"/>
        <c:crosses val="autoZero"/>
        <c:auto val="1"/>
        <c:lblAlgn val="ctr"/>
        <c:lblOffset val="100"/>
        <c:noMultiLvlLbl val="0"/>
      </c:catAx>
      <c:valAx>
        <c:axId val="213145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6434081053206E-2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44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6.9694244604316547E-3</c:v>
                </c:pt>
                <c:pt idx="1">
                  <c:v>4.7126436781609195E-2</c:v>
                </c:pt>
                <c:pt idx="2">
                  <c:v>0.28380102040816324</c:v>
                </c:pt>
                <c:pt idx="3">
                  <c:v>0.21492537313432836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1.6636690647482015E-2</c:v>
                </c:pt>
                <c:pt idx="1">
                  <c:v>7.0689655172413796E-2</c:v>
                </c:pt>
                <c:pt idx="2">
                  <c:v>0.1683673469387755</c:v>
                </c:pt>
                <c:pt idx="3">
                  <c:v>6.7164179104477612E-2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0.23201438848920863</c:v>
                </c:pt>
                <c:pt idx="1">
                  <c:v>0.34425287356321838</c:v>
                </c:pt>
                <c:pt idx="2">
                  <c:v>0.2544642857142857</c:v>
                </c:pt>
                <c:pt idx="3">
                  <c:v>0.19701492537313434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0.4368255395683453</c:v>
                </c:pt>
                <c:pt idx="1">
                  <c:v>0.31264367816091954</c:v>
                </c:pt>
                <c:pt idx="2">
                  <c:v>0.12308673469387756</c:v>
                </c:pt>
                <c:pt idx="3">
                  <c:v>0.19253731343283581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0.30755395683453235</c:v>
                </c:pt>
                <c:pt idx="1">
                  <c:v>0.22528735632183908</c:v>
                </c:pt>
                <c:pt idx="2">
                  <c:v>0.17028061224489796</c:v>
                </c:pt>
                <c:pt idx="3">
                  <c:v>0.32835820895522388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7077624"/>
        <c:axId val="-2107074552"/>
      </c:barChart>
      <c:catAx>
        <c:axId val="-2107077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7074552"/>
        <c:crosses val="autoZero"/>
        <c:auto val="1"/>
        <c:lblAlgn val="ctr"/>
        <c:lblOffset val="100"/>
        <c:noMultiLvlLbl val="0"/>
      </c:catAx>
      <c:valAx>
        <c:axId val="-2107074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7916725899823301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7077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4.1882780082987549E-2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0.52486187845303867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5.9517634854771781E-2</c:v>
                </c:pt>
                <c:pt idx="1">
                  <c:v>0.33333333333333331</c:v>
                </c:pt>
                <c:pt idx="2">
                  <c:v>0</c:v>
                </c:pt>
                <c:pt idx="3">
                  <c:v>6.2154696132596686E-2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0.27541493775933612</c:v>
                </c:pt>
                <c:pt idx="1">
                  <c:v>0</c:v>
                </c:pt>
                <c:pt idx="2">
                  <c:v>0</c:v>
                </c:pt>
                <c:pt idx="3">
                  <c:v>5.6629834254143648E-2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0.36021784232365145</c:v>
                </c:pt>
                <c:pt idx="1">
                  <c:v>0.22222222222222221</c:v>
                </c:pt>
                <c:pt idx="2">
                  <c:v>0</c:v>
                </c:pt>
                <c:pt idx="3">
                  <c:v>4.1436464088397788E-2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0.26296680497925312</c:v>
                </c:pt>
                <c:pt idx="1">
                  <c:v>0.1111111111111111</c:v>
                </c:pt>
                <c:pt idx="2">
                  <c:v>0</c:v>
                </c:pt>
                <c:pt idx="3">
                  <c:v>0.31491712707182318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1760280"/>
        <c:axId val="2140905048"/>
      </c:barChart>
      <c:catAx>
        <c:axId val="211176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905048"/>
        <c:crosses val="autoZero"/>
        <c:auto val="1"/>
        <c:lblAlgn val="ctr"/>
        <c:lblOffset val="100"/>
        <c:noMultiLvlLbl val="0"/>
      </c:catAx>
      <c:valAx>
        <c:axId val="2140905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3133892739876E-2"/>
              <c:y val="0.310968708162200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1760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Texas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8.4905660377358486E-2</c:v>
                </c:pt>
                <c:pt idx="1">
                  <c:v>9.2585478294275839E-2</c:v>
                </c:pt>
                <c:pt idx="2">
                  <c:v>7.9450418160095584E-2</c:v>
                </c:pt>
                <c:pt idx="3">
                  <c:v>2.2151898734177215E-2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6.018217306441119E-2</c:v>
                </c:pt>
                <c:pt idx="1">
                  <c:v>7.8755282366500187E-2</c:v>
                </c:pt>
                <c:pt idx="2">
                  <c:v>5.6152927120669056E-2</c:v>
                </c:pt>
                <c:pt idx="3">
                  <c:v>2.0042194092827006E-2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0.29863370201691608</c:v>
                </c:pt>
                <c:pt idx="1">
                  <c:v>0.29658086822896657</c:v>
                </c:pt>
                <c:pt idx="2">
                  <c:v>0.22341696535244923</c:v>
                </c:pt>
                <c:pt idx="3">
                  <c:v>0.10126582278481013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0.34027325959661681</c:v>
                </c:pt>
                <c:pt idx="1">
                  <c:v>0.32808298117556667</c:v>
                </c:pt>
                <c:pt idx="2">
                  <c:v>0.36977299880525688</c:v>
                </c:pt>
                <c:pt idx="3">
                  <c:v>0.30485232067510548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0.21600520494469747</c:v>
                </c:pt>
                <c:pt idx="1">
                  <c:v>0.20399538993469074</c:v>
                </c:pt>
                <c:pt idx="2">
                  <c:v>0.2712066905615293</c:v>
                </c:pt>
                <c:pt idx="3">
                  <c:v>0.55168776371308015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06936840"/>
        <c:axId val="-2106933768"/>
      </c:barChart>
      <c:catAx>
        <c:axId val="-210693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6933768"/>
        <c:crosses val="autoZero"/>
        <c:auto val="1"/>
        <c:lblAlgn val="ctr"/>
        <c:lblOffset val="100"/>
        <c:noMultiLvlLbl val="0"/>
      </c:catAx>
      <c:valAx>
        <c:axId val="-2106933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3805804533799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6936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for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8.8171375349270414E-2</c:v>
                </c:pt>
                <c:pt idx="1">
                  <c:v>7.2787821122740251E-2</c:v>
                </c:pt>
                <c:pt idx="2">
                  <c:v>0.1111111111111111</c:v>
                </c:pt>
                <c:pt idx="3">
                  <c:v>7.2931962799804212E-2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6.0850667494566905E-2</c:v>
                </c:pt>
                <c:pt idx="1">
                  <c:v>3.4253092293054233E-2</c:v>
                </c:pt>
                <c:pt idx="2">
                  <c:v>8.7037037037037038E-2</c:v>
                </c:pt>
                <c:pt idx="3">
                  <c:v>7.0974057758198733E-2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0.26606643899410121</c:v>
                </c:pt>
                <c:pt idx="1">
                  <c:v>0.2131303520456708</c:v>
                </c:pt>
                <c:pt idx="2">
                  <c:v>0.31018518518518517</c:v>
                </c:pt>
                <c:pt idx="3">
                  <c:v>0.25697503671071953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0.35920521577149955</c:v>
                </c:pt>
                <c:pt idx="1">
                  <c:v>0.37821122740247382</c:v>
                </c:pt>
                <c:pt idx="2">
                  <c:v>0.25648148148148148</c:v>
                </c:pt>
                <c:pt idx="3">
                  <c:v>0.28487518355359764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0.22570630239056194</c:v>
                </c:pt>
                <c:pt idx="1">
                  <c:v>0.30161750713606089</c:v>
                </c:pt>
                <c:pt idx="2">
                  <c:v>0.23518518518518519</c:v>
                </c:pt>
                <c:pt idx="3">
                  <c:v>0.31424375917767988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06863384"/>
        <c:axId val="-2106860296"/>
      </c:barChart>
      <c:catAx>
        <c:axId val="-210686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6860296"/>
        <c:crosses val="autoZero"/>
        <c:auto val="1"/>
        <c:lblAlgn val="ctr"/>
        <c:lblOffset val="100"/>
        <c:noMultiLvlLbl val="0"/>
      </c:catAx>
      <c:valAx>
        <c:axId val="-2106860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 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3246673513636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68633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7.3159579332418836E-3</c:v>
                </c:pt>
                <c:pt idx="1">
                  <c:v>6.0623229461756377E-2</c:v>
                </c:pt>
                <c:pt idx="2">
                  <c:v>0.27519379844961239</c:v>
                </c:pt>
                <c:pt idx="3">
                  <c:v>0.21577380952380953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2.194787379972565E-2</c:v>
                </c:pt>
                <c:pt idx="1">
                  <c:v>6.8555240793201133E-2</c:v>
                </c:pt>
                <c:pt idx="2">
                  <c:v>0.14534883720930233</c:v>
                </c:pt>
                <c:pt idx="3">
                  <c:v>6.101190476190476E-2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0.21284865112025605</c:v>
                </c:pt>
                <c:pt idx="1">
                  <c:v>0.29348441926345609</c:v>
                </c:pt>
                <c:pt idx="2">
                  <c:v>0.25193798449612403</c:v>
                </c:pt>
                <c:pt idx="3">
                  <c:v>0.15327380952380953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0.39757658893461362</c:v>
                </c:pt>
                <c:pt idx="1">
                  <c:v>0.29178470254957506</c:v>
                </c:pt>
                <c:pt idx="2">
                  <c:v>0.11434108527131782</c:v>
                </c:pt>
                <c:pt idx="3">
                  <c:v>0.13690476190476192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0.36031092821216276</c:v>
                </c:pt>
                <c:pt idx="1">
                  <c:v>0.28555240793201131</c:v>
                </c:pt>
                <c:pt idx="2">
                  <c:v>0.2131782945736434</c:v>
                </c:pt>
                <c:pt idx="3">
                  <c:v>0.4330357142857143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407784"/>
        <c:axId val="2137484712"/>
      </c:barChart>
      <c:catAx>
        <c:axId val="2103407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484712"/>
        <c:crosses val="autoZero"/>
        <c:auto val="1"/>
        <c:lblAlgn val="ctr"/>
        <c:lblOffset val="100"/>
        <c:noMultiLvlLbl val="0"/>
      </c:catAx>
      <c:valAx>
        <c:axId val="2137484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383360031078802E-2"/>
              <c:y val="0.3523264572658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407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Texas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4.3976300197498354E-2</c:v>
                </c:pt>
                <c:pt idx="1">
                  <c:v>0.6428571428571429</c:v>
                </c:pt>
                <c:pt idx="2">
                  <c:v>0</c:v>
                </c:pt>
                <c:pt idx="3">
                  <c:v>0.47741935483870968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5.7011191573403557E-2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0.25029624753127055</c:v>
                </c:pt>
                <c:pt idx="1">
                  <c:v>0.21428571428571427</c:v>
                </c:pt>
                <c:pt idx="2">
                  <c:v>0</c:v>
                </c:pt>
                <c:pt idx="3">
                  <c:v>5.0322580645161291E-2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0.32863726135615534</c:v>
                </c:pt>
                <c:pt idx="1">
                  <c:v>0</c:v>
                </c:pt>
                <c:pt idx="2">
                  <c:v>0</c:v>
                </c:pt>
                <c:pt idx="3">
                  <c:v>3.612903225806452E-2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0.32007899934167217</c:v>
                </c:pt>
                <c:pt idx="1">
                  <c:v>7.1428571428571425E-2</c:v>
                </c:pt>
                <c:pt idx="2">
                  <c:v>0</c:v>
                </c:pt>
                <c:pt idx="3">
                  <c:v>0.37161290322580648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2971784"/>
        <c:axId val="2104677240"/>
      </c:barChart>
      <c:catAx>
        <c:axId val="2112971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677240"/>
        <c:crosses val="autoZero"/>
        <c:auto val="1"/>
        <c:lblAlgn val="ctr"/>
        <c:lblOffset val="100"/>
        <c:noMultiLvlLbl val="0"/>
      </c:catAx>
      <c:valAx>
        <c:axId val="2104677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0596188267022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971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0" sqref="E1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716</v>
      </c>
      <c r="C15" s="53">
        <v>708</v>
      </c>
      <c r="D15" s="54">
        <f t="shared" ref="D15:D20" si="0">C15-B15</f>
        <v>-8</v>
      </c>
      <c r="F15" s="1"/>
    </row>
    <row r="16" spans="1:6" ht="15.75" x14ac:dyDescent="0.25">
      <c r="A16" s="52" t="s">
        <v>14</v>
      </c>
      <c r="B16" s="53">
        <v>487</v>
      </c>
      <c r="C16" s="53">
        <v>510</v>
      </c>
      <c r="D16" s="54">
        <f t="shared" si="0"/>
        <v>23</v>
      </c>
      <c r="F16" s="1"/>
    </row>
    <row r="17" spans="1:6" ht="15.75" x14ac:dyDescent="0.25">
      <c r="A17" s="52" t="s">
        <v>15</v>
      </c>
      <c r="B17" s="53">
        <v>1946</v>
      </c>
      <c r="C17" s="53">
        <v>2168</v>
      </c>
      <c r="D17" s="54">
        <f t="shared" si="0"/>
        <v>222</v>
      </c>
      <c r="F17" s="1"/>
    </row>
    <row r="18" spans="1:6" ht="15.75" x14ac:dyDescent="0.25">
      <c r="A18" s="52" t="s">
        <v>16</v>
      </c>
      <c r="B18" s="53">
        <v>2525</v>
      </c>
      <c r="C18" s="53">
        <v>2816</v>
      </c>
      <c r="D18" s="54">
        <f t="shared" si="0"/>
        <v>291</v>
      </c>
      <c r="F18" s="1"/>
    </row>
    <row r="19" spans="1:6" ht="15.75" x14ac:dyDescent="0.25">
      <c r="A19" s="52" t="s">
        <v>17</v>
      </c>
      <c r="B19" s="53">
        <v>2730</v>
      </c>
      <c r="C19" s="53">
        <v>2272</v>
      </c>
      <c r="D19" s="54">
        <f t="shared" si="0"/>
        <v>-458</v>
      </c>
      <c r="F19" s="1"/>
    </row>
    <row r="20" spans="1:6" ht="15.75" x14ac:dyDescent="0.25">
      <c r="A20" s="55" t="s">
        <v>0</v>
      </c>
      <c r="B20" s="65">
        <f>SUM(B15:B19)</f>
        <v>8404</v>
      </c>
      <c r="C20" s="65">
        <f>SUM(C15:C19)</f>
        <v>8474</v>
      </c>
      <c r="D20" s="55">
        <f t="shared" si="0"/>
        <v>70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8.5197524988100903E-2</v>
      </c>
      <c r="C32" s="56">
        <f>C15/C20</f>
        <v>8.3549681378333726E-2</v>
      </c>
      <c r="D32" s="57">
        <f>C32-B32</f>
        <v>-1.6478436097671773E-3</v>
      </c>
    </row>
    <row r="33" spans="1:6" ht="15.75" x14ac:dyDescent="0.25">
      <c r="A33" s="52" t="s">
        <v>14</v>
      </c>
      <c r="B33" s="56">
        <f>B16/B20</f>
        <v>5.7948595906711087E-2</v>
      </c>
      <c r="C33" s="56">
        <f>C16/C20</f>
        <v>6.0184092518291245E-2</v>
      </c>
      <c r="D33" s="57">
        <f>C33-B33</f>
        <v>2.2354966115801581E-3</v>
      </c>
    </row>
    <row r="34" spans="1:6" ht="15.75" x14ac:dyDescent="0.25">
      <c r="A34" s="52" t="s">
        <v>15</v>
      </c>
      <c r="B34" s="56">
        <f>B17/B20</f>
        <v>0.23155640171346978</v>
      </c>
      <c r="C34" s="56">
        <f>C17/C20</f>
        <v>0.25584139721501065</v>
      </c>
      <c r="D34" s="57">
        <f>C34-B34</f>
        <v>2.4284995501540868E-2</v>
      </c>
    </row>
    <row r="35" spans="1:6" ht="15.75" x14ac:dyDescent="0.25">
      <c r="A35" s="52" t="s">
        <v>16</v>
      </c>
      <c r="B35" s="56">
        <f>B18/B20</f>
        <v>0.30045216563541172</v>
      </c>
      <c r="C35" s="56">
        <f>C18/C20</f>
        <v>0.33231059712060418</v>
      </c>
      <c r="D35" s="57">
        <f>C35-B35</f>
        <v>3.1858431485192462E-2</v>
      </c>
    </row>
    <row r="36" spans="1:6" ht="15.75" x14ac:dyDescent="0.25">
      <c r="A36" s="52" t="s">
        <v>17</v>
      </c>
      <c r="B36" s="56">
        <f>B19/B20</f>
        <v>0.32484531175630654</v>
      </c>
      <c r="C36" s="56">
        <f>C19/C20</f>
        <v>0.26811423176776022</v>
      </c>
      <c r="D36" s="57">
        <f>C36-B36</f>
        <v>-5.6731079988546318E-2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8404</v>
      </c>
      <c r="C49" s="59">
        <v>8474</v>
      </c>
    </row>
    <row r="50" spans="1:3" s="60" customFormat="1" ht="31.5" x14ac:dyDescent="0.25">
      <c r="A50" s="58" t="s">
        <v>36</v>
      </c>
      <c r="B50" s="59">
        <v>1097</v>
      </c>
      <c r="C50" s="59">
        <v>662</v>
      </c>
    </row>
    <row r="51" spans="1:3" s="60" customFormat="1" ht="31.5" x14ac:dyDescent="0.25">
      <c r="A51" s="58" t="s">
        <v>38</v>
      </c>
      <c r="B51" s="61">
        <f>B50/B49</f>
        <v>0.13053307948595907</v>
      </c>
      <c r="C51" s="61">
        <f>C50/C49</f>
        <v>7.8121312249232952E-2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8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708</v>
      </c>
      <c r="C10" s="29">
        <v>350754</v>
      </c>
      <c r="D10" s="29">
        <v>162514</v>
      </c>
      <c r="E10" s="31">
        <f>C10/C15</f>
        <v>6.6528508966594055E-2</v>
      </c>
      <c r="F10" s="31">
        <f>D10/D15</f>
        <v>0.25053378369003704</v>
      </c>
    </row>
    <row r="11" spans="1:6" x14ac:dyDescent="0.25">
      <c r="A11" s="6" t="s">
        <v>14</v>
      </c>
      <c r="B11" s="29">
        <v>510</v>
      </c>
      <c r="C11" s="29">
        <v>460427</v>
      </c>
      <c r="D11" s="29">
        <v>110010</v>
      </c>
      <c r="E11" s="31">
        <f>C11/C15</f>
        <v>8.7330498862342273E-2</v>
      </c>
      <c r="F11" s="31">
        <f>D11/D15</f>
        <v>0.16959290611111025</v>
      </c>
    </row>
    <row r="12" spans="1:6" x14ac:dyDescent="0.25">
      <c r="A12" s="6" t="s">
        <v>15</v>
      </c>
      <c r="B12" s="29">
        <v>2168</v>
      </c>
      <c r="C12" s="29">
        <v>1528044</v>
      </c>
      <c r="D12" s="29">
        <v>212392</v>
      </c>
      <c r="E12" s="31">
        <f>C12/C15</f>
        <v>0.28982845229234805</v>
      </c>
      <c r="F12" s="31">
        <f>D12/D15</f>
        <v>0.32742638409918123</v>
      </c>
    </row>
    <row r="13" spans="1:6" x14ac:dyDescent="0.25">
      <c r="A13" s="6" t="s">
        <v>16</v>
      </c>
      <c r="B13" s="29">
        <v>2816</v>
      </c>
      <c r="C13" s="29">
        <v>1768454</v>
      </c>
      <c r="D13" s="29">
        <v>131255</v>
      </c>
      <c r="E13" s="31">
        <f>C13/C15</f>
        <v>0.33542770088440654</v>
      </c>
      <c r="F13" s="31">
        <f>D13/D15</f>
        <v>0.20234448587959072</v>
      </c>
    </row>
    <row r="14" spans="1:6" x14ac:dyDescent="0.25">
      <c r="A14" s="6" t="s">
        <v>17</v>
      </c>
      <c r="B14" s="30">
        <v>2272</v>
      </c>
      <c r="C14" s="30">
        <v>1164557</v>
      </c>
      <c r="D14" s="30">
        <v>32500</v>
      </c>
      <c r="E14" s="31">
        <f>C14/C15</f>
        <v>0.22088483899430905</v>
      </c>
      <c r="F14" s="31">
        <f>D14/D15</f>
        <v>5.010244022008075E-2</v>
      </c>
    </row>
    <row r="15" spans="1:6" x14ac:dyDescent="0.25">
      <c r="A15" s="4" t="s">
        <v>0</v>
      </c>
      <c r="B15" s="63">
        <f>SUM(B10:B14)</f>
        <v>8474</v>
      </c>
      <c r="C15" s="63">
        <f>SUM(C10:C14)</f>
        <v>5272236</v>
      </c>
      <c r="D15" s="63">
        <f>SUM(D10:D14)</f>
        <v>648671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31</v>
      </c>
      <c r="C29" s="9">
        <v>82</v>
      </c>
      <c r="D29" s="18">
        <v>445</v>
      </c>
      <c r="E29" s="3">
        <v>144</v>
      </c>
      <c r="F29" s="21">
        <f>SUM(B29:E29)</f>
        <v>702</v>
      </c>
      <c r="G29" s="15"/>
    </row>
    <row r="30" spans="1:7" x14ac:dyDescent="0.25">
      <c r="A30" s="6" t="s">
        <v>14</v>
      </c>
      <c r="B30" s="9">
        <v>74</v>
      </c>
      <c r="C30" s="9">
        <v>123</v>
      </c>
      <c r="D30" s="18">
        <v>264</v>
      </c>
      <c r="E30" s="3">
        <v>45</v>
      </c>
      <c r="F30" s="21">
        <f>SUM(B30:E30)</f>
        <v>506</v>
      </c>
      <c r="G30" s="15"/>
    </row>
    <row r="31" spans="1:7" x14ac:dyDescent="0.25">
      <c r="A31" s="6" t="s">
        <v>15</v>
      </c>
      <c r="B31" s="9">
        <v>1032</v>
      </c>
      <c r="C31" s="9">
        <v>599</v>
      </c>
      <c r="D31" s="18">
        <v>399</v>
      </c>
      <c r="E31" s="3">
        <v>132</v>
      </c>
      <c r="F31" s="21">
        <f>SUM(B31:E31)</f>
        <v>2162</v>
      </c>
      <c r="G31" s="15"/>
    </row>
    <row r="32" spans="1:7" x14ac:dyDescent="0.25">
      <c r="A32" s="6" t="s">
        <v>16</v>
      </c>
      <c r="B32" s="9">
        <v>1943</v>
      </c>
      <c r="C32" s="9">
        <v>544</v>
      </c>
      <c r="D32" s="18">
        <v>193</v>
      </c>
      <c r="E32" s="3">
        <v>129</v>
      </c>
      <c r="F32" s="21">
        <f>SUM(B32:E32)</f>
        <v>2809</v>
      </c>
      <c r="G32" s="15"/>
    </row>
    <row r="33" spans="1:9" x14ac:dyDescent="0.25">
      <c r="A33" s="6" t="s">
        <v>17</v>
      </c>
      <c r="B33" s="9">
        <v>1368</v>
      </c>
      <c r="C33" s="9">
        <v>392</v>
      </c>
      <c r="D33" s="18">
        <v>267</v>
      </c>
      <c r="E33" s="3">
        <v>220</v>
      </c>
      <c r="F33" s="21">
        <f>SUM(B33:E33)</f>
        <v>2247</v>
      </c>
      <c r="G33" s="15"/>
    </row>
    <row r="34" spans="1:9" x14ac:dyDescent="0.25">
      <c r="A34" s="8" t="s">
        <v>0</v>
      </c>
      <c r="B34" s="63">
        <f>SUM(B29:B33)</f>
        <v>4448</v>
      </c>
      <c r="C34" s="63">
        <f>SUM(C29:C33)</f>
        <v>1740</v>
      </c>
      <c r="D34" s="63">
        <f>SUM(D29:D33)</f>
        <v>1568</v>
      </c>
      <c r="E34" s="63">
        <f>SUM(E29:E33)</f>
        <v>670</v>
      </c>
      <c r="F34" s="22">
        <f>SUM(F29:F33)</f>
        <v>8426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6.9694244604316547E-3</v>
      </c>
      <c r="C36" s="5">
        <f>C29/C34</f>
        <v>4.7126436781609195E-2</v>
      </c>
      <c r="D36" s="5">
        <f>D29/D34</f>
        <v>0.28380102040816324</v>
      </c>
      <c r="E36" s="5">
        <f>E29/E34</f>
        <v>0.21492537313432836</v>
      </c>
      <c r="G36" s="68"/>
      <c r="H36" s="68"/>
    </row>
    <row r="37" spans="1:9" x14ac:dyDescent="0.25">
      <c r="A37" s="6" t="s">
        <v>14</v>
      </c>
      <c r="B37" s="5">
        <f>B30/B34</f>
        <v>1.6636690647482015E-2</v>
      </c>
      <c r="C37" s="5">
        <f>C30/C34</f>
        <v>7.0689655172413796E-2</v>
      </c>
      <c r="D37" s="5">
        <f>D30/D34</f>
        <v>0.1683673469387755</v>
      </c>
      <c r="E37" s="5">
        <f>E30/E34</f>
        <v>6.7164179104477612E-2</v>
      </c>
    </row>
    <row r="38" spans="1:9" x14ac:dyDescent="0.25">
      <c r="A38" s="6" t="s">
        <v>15</v>
      </c>
      <c r="B38" s="5">
        <f>B31/B34</f>
        <v>0.23201438848920863</v>
      </c>
      <c r="C38" s="5">
        <f>C31/C34</f>
        <v>0.34425287356321838</v>
      </c>
      <c r="D38" s="5">
        <f>D31/D34</f>
        <v>0.2544642857142857</v>
      </c>
      <c r="E38" s="5">
        <f>E31/E34</f>
        <v>0.19701492537313434</v>
      </c>
    </row>
    <row r="39" spans="1:9" x14ac:dyDescent="0.25">
      <c r="A39" s="6" t="s">
        <v>16</v>
      </c>
      <c r="B39" s="5">
        <f>B32/B34</f>
        <v>0.4368255395683453</v>
      </c>
      <c r="C39" s="5">
        <f>C32/C34</f>
        <v>0.31264367816091954</v>
      </c>
      <c r="D39" s="5">
        <f>D32/D34</f>
        <v>0.12308673469387756</v>
      </c>
      <c r="E39" s="5">
        <f>E32/E34</f>
        <v>0.19253731343283581</v>
      </c>
    </row>
    <row r="40" spans="1:9" x14ac:dyDescent="0.25">
      <c r="A40" s="6" t="s">
        <v>17</v>
      </c>
      <c r="B40" s="5">
        <f>B33/B34</f>
        <v>0.30755395683453235</v>
      </c>
      <c r="C40" s="5">
        <f>C33/C34</f>
        <v>0.22528735632183908</v>
      </c>
      <c r="D40" s="5">
        <f>D33/D34</f>
        <v>0.17028061224489796</v>
      </c>
      <c r="E40" s="5">
        <f>E33/E34</f>
        <v>0.32835820895522388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323</v>
      </c>
      <c r="C52" s="21">
        <v>3</v>
      </c>
      <c r="D52" s="21">
        <v>0</v>
      </c>
      <c r="E52" s="21">
        <v>380</v>
      </c>
      <c r="F52" s="21">
        <f>SUM(B52:E52)</f>
        <v>706</v>
      </c>
    </row>
    <row r="53" spans="1:6" x14ac:dyDescent="0.25">
      <c r="A53" s="20" t="s">
        <v>14</v>
      </c>
      <c r="B53" s="21">
        <v>459</v>
      </c>
      <c r="C53" s="21">
        <v>3</v>
      </c>
      <c r="D53" s="21">
        <v>0</v>
      </c>
      <c r="E53" s="21">
        <v>45</v>
      </c>
      <c r="F53" s="21">
        <f>SUM(B53:E53)</f>
        <v>507</v>
      </c>
    </row>
    <row r="54" spans="1:6" x14ac:dyDescent="0.25">
      <c r="A54" s="20" t="s">
        <v>15</v>
      </c>
      <c r="B54" s="21">
        <v>2124</v>
      </c>
      <c r="C54" s="21">
        <v>0</v>
      </c>
      <c r="D54" s="21">
        <v>0</v>
      </c>
      <c r="E54" s="21">
        <v>41</v>
      </c>
      <c r="F54" s="21">
        <f>SUM(B54:E54)</f>
        <v>2165</v>
      </c>
    </row>
    <row r="55" spans="1:6" x14ac:dyDescent="0.25">
      <c r="A55" s="20" t="s">
        <v>16</v>
      </c>
      <c r="B55" s="21">
        <v>2778</v>
      </c>
      <c r="C55" s="21">
        <v>2</v>
      </c>
      <c r="D55" s="21">
        <v>0</v>
      </c>
      <c r="E55" s="21">
        <v>30</v>
      </c>
      <c r="F55" s="21">
        <f>SUM(B55:E55)</f>
        <v>2810</v>
      </c>
    </row>
    <row r="56" spans="1:6" x14ac:dyDescent="0.25">
      <c r="A56" s="20" t="s">
        <v>17</v>
      </c>
      <c r="B56" s="21">
        <v>2028</v>
      </c>
      <c r="C56" s="21">
        <v>1</v>
      </c>
      <c r="D56" s="21">
        <v>0</v>
      </c>
      <c r="E56" s="21">
        <v>228</v>
      </c>
      <c r="F56" s="21">
        <f>SUM(B56:E56)</f>
        <v>2257</v>
      </c>
    </row>
    <row r="57" spans="1:6" x14ac:dyDescent="0.25">
      <c r="A57" s="22" t="s">
        <v>0</v>
      </c>
      <c r="B57" s="63">
        <f>SUM(B52:B56)</f>
        <v>7712</v>
      </c>
      <c r="C57" s="63">
        <f>SUM(C52:C56)</f>
        <v>9</v>
      </c>
      <c r="D57" s="63">
        <f>SUM(D52:D56)</f>
        <v>0</v>
      </c>
      <c r="E57" s="63">
        <f>SUM(E52:E56)</f>
        <v>724</v>
      </c>
      <c r="F57" s="22">
        <f>SUM(F52:F56)</f>
        <v>8445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4.1882780082987549E-2</v>
      </c>
      <c r="C59" s="24">
        <f>C52/C57</f>
        <v>0.33333333333333331</v>
      </c>
      <c r="D59" s="24" t="e">
        <f>D52/D57</f>
        <v>#DIV/0!</v>
      </c>
      <c r="E59" s="24">
        <f>E52/E57</f>
        <v>0.52486187845303867</v>
      </c>
      <c r="F59" s="19"/>
    </row>
    <row r="60" spans="1:6" x14ac:dyDescent="0.25">
      <c r="A60" s="20" t="s">
        <v>14</v>
      </c>
      <c r="B60" s="24">
        <f>B53/B57</f>
        <v>5.9517634854771781E-2</v>
      </c>
      <c r="C60" s="24">
        <f>C53/C57</f>
        <v>0.33333333333333331</v>
      </c>
      <c r="D60" s="24" t="e">
        <f>D53/D57</f>
        <v>#DIV/0!</v>
      </c>
      <c r="E60" s="24">
        <f>E53/E57</f>
        <v>6.2154696132596686E-2</v>
      </c>
      <c r="F60" s="19"/>
    </row>
    <row r="61" spans="1:6" x14ac:dyDescent="0.25">
      <c r="A61" s="20" t="s">
        <v>15</v>
      </c>
      <c r="B61" s="24">
        <f>B54/B57</f>
        <v>0.27541493775933612</v>
      </c>
      <c r="C61" s="24">
        <f>C54/C57</f>
        <v>0</v>
      </c>
      <c r="D61" s="24" t="e">
        <f>D54/D57</f>
        <v>#DIV/0!</v>
      </c>
      <c r="E61" s="24">
        <f>E54/E57</f>
        <v>5.6629834254143648E-2</v>
      </c>
      <c r="F61" s="19"/>
    </row>
    <row r="62" spans="1:6" x14ac:dyDescent="0.25">
      <c r="A62" s="20" t="s">
        <v>16</v>
      </c>
      <c r="B62" s="24">
        <f>B55/B57</f>
        <v>0.36021784232365145</v>
      </c>
      <c r="C62" s="24">
        <f>C55/C57</f>
        <v>0.22222222222222221</v>
      </c>
      <c r="D62" s="24" t="e">
        <f>D55/D57</f>
        <v>#DIV/0!</v>
      </c>
      <c r="E62" s="24">
        <f>E55/E57</f>
        <v>4.1436464088397788E-2</v>
      </c>
      <c r="F62" s="19"/>
    </row>
    <row r="63" spans="1:6" x14ac:dyDescent="0.25">
      <c r="A63" s="20" t="s">
        <v>17</v>
      </c>
      <c r="B63" s="24">
        <f>B56/B57</f>
        <v>0.26296680497925312</v>
      </c>
      <c r="C63" s="24">
        <f>C56/C57</f>
        <v>0.1111111111111111</v>
      </c>
      <c r="D63" s="24" t="e">
        <f>D56/D57</f>
        <v>#DIV/0!</v>
      </c>
      <c r="E63" s="24">
        <f>E56/E57</f>
        <v>0.31491712707182318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261</v>
      </c>
      <c r="C75" s="21">
        <v>241</v>
      </c>
      <c r="D75" s="21">
        <v>133</v>
      </c>
      <c r="E75" s="21">
        <v>21</v>
      </c>
      <c r="F75" s="21">
        <f>SUM(B75:E75)</f>
        <v>656</v>
      </c>
    </row>
    <row r="76" spans="1:6" x14ac:dyDescent="0.25">
      <c r="A76" s="20" t="s">
        <v>14</v>
      </c>
      <c r="B76" s="21">
        <v>185</v>
      </c>
      <c r="C76" s="21">
        <v>205</v>
      </c>
      <c r="D76" s="21">
        <v>94</v>
      </c>
      <c r="E76" s="21">
        <v>19</v>
      </c>
      <c r="F76" s="21">
        <f>SUM(B76:E76)</f>
        <v>503</v>
      </c>
    </row>
    <row r="77" spans="1:6" x14ac:dyDescent="0.25">
      <c r="A77" s="20" t="s">
        <v>15</v>
      </c>
      <c r="B77" s="21">
        <v>918</v>
      </c>
      <c r="C77" s="21">
        <v>772</v>
      </c>
      <c r="D77" s="21">
        <v>374</v>
      </c>
      <c r="E77" s="21">
        <v>96</v>
      </c>
      <c r="F77" s="21">
        <f>SUM(B77:E77)</f>
        <v>2160</v>
      </c>
    </row>
    <row r="78" spans="1:6" x14ac:dyDescent="0.25">
      <c r="A78" s="20" t="s">
        <v>16</v>
      </c>
      <c r="B78" s="21">
        <v>1046</v>
      </c>
      <c r="C78" s="21">
        <v>854</v>
      </c>
      <c r="D78" s="21">
        <v>619</v>
      </c>
      <c r="E78" s="21">
        <v>289</v>
      </c>
      <c r="F78" s="21">
        <f>SUM(B78:E78)</f>
        <v>2808</v>
      </c>
    </row>
    <row r="79" spans="1:6" x14ac:dyDescent="0.25">
      <c r="A79" s="20" t="s">
        <v>17</v>
      </c>
      <c r="B79" s="21">
        <v>664</v>
      </c>
      <c r="C79" s="21">
        <v>531</v>
      </c>
      <c r="D79" s="21">
        <v>454</v>
      </c>
      <c r="E79" s="21">
        <v>523</v>
      </c>
      <c r="F79" s="21">
        <f>SUM(B79:E79)</f>
        <v>2172</v>
      </c>
    </row>
    <row r="80" spans="1:6" x14ac:dyDescent="0.25">
      <c r="A80" s="26" t="s">
        <v>0</v>
      </c>
      <c r="B80" s="63">
        <f>SUM(B75:B79)</f>
        <v>3074</v>
      </c>
      <c r="C80" s="63">
        <f>SUM(C75:C79)</f>
        <v>2603</v>
      </c>
      <c r="D80" s="63">
        <f>SUM(D75:D79)</f>
        <v>1674</v>
      </c>
      <c r="E80" s="63">
        <f>SUM(E75:E79)</f>
        <v>948</v>
      </c>
      <c r="F80" s="22">
        <f>SUM(F75:F79)</f>
        <v>8299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8.4905660377358486E-2</v>
      </c>
      <c r="C82" s="24">
        <f>C75/C80</f>
        <v>9.2585478294275839E-2</v>
      </c>
      <c r="D82" s="24">
        <f>D75/D80</f>
        <v>7.9450418160095584E-2</v>
      </c>
      <c r="E82" s="24">
        <f>E75/E80</f>
        <v>2.2151898734177215E-2</v>
      </c>
      <c r="F82" s="19"/>
    </row>
    <row r="83" spans="1:6" x14ac:dyDescent="0.25">
      <c r="A83" s="20" t="s">
        <v>14</v>
      </c>
      <c r="B83" s="24">
        <f>B76/B80</f>
        <v>6.018217306441119E-2</v>
      </c>
      <c r="C83" s="24">
        <f>C76/C80</f>
        <v>7.8755282366500187E-2</v>
      </c>
      <c r="D83" s="24">
        <f>D76/D80</f>
        <v>5.6152927120669056E-2</v>
      </c>
      <c r="E83" s="24">
        <f>E76/E80</f>
        <v>2.0042194092827006E-2</v>
      </c>
      <c r="F83" s="19"/>
    </row>
    <row r="84" spans="1:6" x14ac:dyDescent="0.25">
      <c r="A84" s="20" t="s">
        <v>15</v>
      </c>
      <c r="B84" s="24">
        <f>B77/B80</f>
        <v>0.29863370201691608</v>
      </c>
      <c r="C84" s="24">
        <f>C77/C80</f>
        <v>0.29658086822896657</v>
      </c>
      <c r="D84" s="24">
        <f>D77/D80</f>
        <v>0.22341696535244923</v>
      </c>
      <c r="E84" s="24">
        <f>E77/E80</f>
        <v>0.10126582278481013</v>
      </c>
      <c r="F84" s="19"/>
    </row>
    <row r="85" spans="1:6" x14ac:dyDescent="0.25">
      <c r="A85" s="20" t="s">
        <v>16</v>
      </c>
      <c r="B85" s="24">
        <f>B78/B80</f>
        <v>0.34027325959661681</v>
      </c>
      <c r="C85" s="24">
        <f>C78/C80</f>
        <v>0.32808298117556667</v>
      </c>
      <c r="D85" s="24">
        <f>D78/D80</f>
        <v>0.36977299880525688</v>
      </c>
      <c r="E85" s="24">
        <f>E78/E80</f>
        <v>0.30485232067510548</v>
      </c>
      <c r="F85" s="19"/>
    </row>
    <row r="86" spans="1:6" x14ac:dyDescent="0.25">
      <c r="A86" s="20" t="s">
        <v>17</v>
      </c>
      <c r="B86" s="24">
        <f>B79/B80</f>
        <v>0.21600520494469747</v>
      </c>
      <c r="C86" s="24">
        <f>C79/C80</f>
        <v>0.20399538993469074</v>
      </c>
      <c r="D86" s="24">
        <f>D79/D80</f>
        <v>0.2712066905615293</v>
      </c>
      <c r="E86" s="24">
        <f>E79/E80</f>
        <v>0.55168776371308015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284</v>
      </c>
      <c r="C98" s="21">
        <v>153</v>
      </c>
      <c r="D98" s="21">
        <v>120</v>
      </c>
      <c r="E98" s="28">
        <v>149</v>
      </c>
      <c r="F98" s="21">
        <f>SUM(B98:E98)</f>
        <v>706</v>
      </c>
    </row>
    <row r="99" spans="1:6" x14ac:dyDescent="0.25">
      <c r="A99" s="20" t="s">
        <v>14</v>
      </c>
      <c r="B99" s="21">
        <v>196</v>
      </c>
      <c r="C99" s="21">
        <v>72</v>
      </c>
      <c r="D99" s="21">
        <v>94</v>
      </c>
      <c r="E99" s="28">
        <v>145</v>
      </c>
      <c r="F99" s="21">
        <f>SUM(B99:E99)</f>
        <v>507</v>
      </c>
    </row>
    <row r="100" spans="1:6" x14ac:dyDescent="0.25">
      <c r="A100" s="20" t="s">
        <v>15</v>
      </c>
      <c r="B100" s="21">
        <v>857</v>
      </c>
      <c r="C100" s="21">
        <v>448</v>
      </c>
      <c r="D100" s="21">
        <v>335</v>
      </c>
      <c r="E100" s="28">
        <v>525</v>
      </c>
      <c r="F100" s="21">
        <f>SUM(B100:E100)</f>
        <v>2165</v>
      </c>
    </row>
    <row r="101" spans="1:6" x14ac:dyDescent="0.25">
      <c r="A101" s="20" t="s">
        <v>16</v>
      </c>
      <c r="B101" s="21">
        <v>1157</v>
      </c>
      <c r="C101" s="21">
        <v>795</v>
      </c>
      <c r="D101" s="21">
        <v>277</v>
      </c>
      <c r="E101" s="28">
        <v>582</v>
      </c>
      <c r="F101" s="21">
        <f>SUM(B101:E101)</f>
        <v>2811</v>
      </c>
    </row>
    <row r="102" spans="1:6" x14ac:dyDescent="0.25">
      <c r="A102" s="20" t="s">
        <v>17</v>
      </c>
      <c r="B102" s="21">
        <v>727</v>
      </c>
      <c r="C102" s="21">
        <v>634</v>
      </c>
      <c r="D102" s="21">
        <v>254</v>
      </c>
      <c r="E102" s="28">
        <v>642</v>
      </c>
      <c r="F102" s="21">
        <f>SUM(B102:E102)</f>
        <v>2257</v>
      </c>
    </row>
    <row r="103" spans="1:6" x14ac:dyDescent="0.25">
      <c r="A103" s="26" t="s">
        <v>0</v>
      </c>
      <c r="B103" s="63">
        <f>SUM(B98:B102)</f>
        <v>3221</v>
      </c>
      <c r="C103" s="63">
        <f>SUM(C98:C102)</f>
        <v>2102</v>
      </c>
      <c r="D103" s="63">
        <f>SUM(D98:D102)</f>
        <v>1080</v>
      </c>
      <c r="E103" s="63">
        <f>SUM(E98:E102)</f>
        <v>2043</v>
      </c>
      <c r="F103" s="22">
        <f>SUM(F98:F102)</f>
        <v>8446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8.8171375349270414E-2</v>
      </c>
      <c r="C105" s="24">
        <f>C98/C103</f>
        <v>7.2787821122740251E-2</v>
      </c>
      <c r="D105" s="24">
        <f>D98/D103</f>
        <v>0.1111111111111111</v>
      </c>
      <c r="E105" s="24">
        <f>E98/E103</f>
        <v>7.2931962799804212E-2</v>
      </c>
      <c r="F105" s="19"/>
    </row>
    <row r="106" spans="1:6" x14ac:dyDescent="0.25">
      <c r="A106" s="20" t="s">
        <v>14</v>
      </c>
      <c r="B106" s="24">
        <f>B99/B103</f>
        <v>6.0850667494566905E-2</v>
      </c>
      <c r="C106" s="24">
        <f>C99/C103</f>
        <v>3.4253092293054233E-2</v>
      </c>
      <c r="D106" s="24">
        <f>D99/D103</f>
        <v>8.7037037037037038E-2</v>
      </c>
      <c r="E106" s="24">
        <f>E99/E103</f>
        <v>7.0974057758198733E-2</v>
      </c>
      <c r="F106" s="19"/>
    </row>
    <row r="107" spans="1:6" x14ac:dyDescent="0.25">
      <c r="A107" s="20" t="s">
        <v>15</v>
      </c>
      <c r="B107" s="24">
        <f>B100/B103</f>
        <v>0.26606643899410121</v>
      </c>
      <c r="C107" s="24">
        <f>C100/C103</f>
        <v>0.2131303520456708</v>
      </c>
      <c r="D107" s="24">
        <f>D100/D103</f>
        <v>0.31018518518518517</v>
      </c>
      <c r="E107" s="24">
        <f>E100/E103</f>
        <v>0.25697503671071953</v>
      </c>
      <c r="F107" s="19"/>
    </row>
    <row r="108" spans="1:6" x14ac:dyDescent="0.25">
      <c r="A108" s="20" t="s">
        <v>16</v>
      </c>
      <c r="B108" s="24">
        <f>B101/B103</f>
        <v>0.35920521577149955</v>
      </c>
      <c r="C108" s="24">
        <f>C101/C103</f>
        <v>0.37821122740247382</v>
      </c>
      <c r="D108" s="24">
        <f>D101/D103</f>
        <v>0.25648148148148148</v>
      </c>
      <c r="E108" s="24">
        <f>E101/E103</f>
        <v>0.28487518355359764</v>
      </c>
      <c r="F108" s="19"/>
    </row>
    <row r="109" spans="1:6" x14ac:dyDescent="0.25">
      <c r="A109" s="20" t="s">
        <v>17</v>
      </c>
      <c r="B109" s="24">
        <f>B102/B103</f>
        <v>0.22570630239056194</v>
      </c>
      <c r="C109" s="24">
        <f>C102/C103</f>
        <v>0.30161750713606089</v>
      </c>
      <c r="D109" s="24">
        <f>D102/D103</f>
        <v>0.23518518518518519</v>
      </c>
      <c r="E109" s="24">
        <f>E102/E103</f>
        <v>0.31424375917767988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202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58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716</v>
      </c>
      <c r="C10" s="29">
        <v>329707</v>
      </c>
      <c r="D10" s="29">
        <v>165203</v>
      </c>
      <c r="E10" s="31">
        <f>C10/C15</f>
        <v>6.4170087409208654E-2</v>
      </c>
      <c r="F10" s="31">
        <f>D10/D15</f>
        <v>0.27208734306263987</v>
      </c>
    </row>
    <row r="11" spans="1:6" x14ac:dyDescent="0.25">
      <c r="A11" s="6" t="s">
        <v>14</v>
      </c>
      <c r="B11" s="29">
        <v>487</v>
      </c>
      <c r="C11" s="29">
        <v>413529</v>
      </c>
      <c r="D11" s="29">
        <v>101313</v>
      </c>
      <c r="E11" s="31">
        <f>C11/C15</f>
        <v>8.0484163442822401E-2</v>
      </c>
      <c r="F11" s="31">
        <f>D11/D15</f>
        <v>0.16686128573757883</v>
      </c>
    </row>
    <row r="12" spans="1:6" x14ac:dyDescent="0.25">
      <c r="A12" s="6" t="s">
        <v>15</v>
      </c>
      <c r="B12" s="29">
        <v>1946</v>
      </c>
      <c r="C12" s="29">
        <v>1393494</v>
      </c>
      <c r="D12" s="29">
        <v>193818</v>
      </c>
      <c r="E12" s="31">
        <f>C12/C15</f>
        <v>0.27121241521777761</v>
      </c>
      <c r="F12" s="31">
        <f>D12/D15</f>
        <v>0.31921590199763161</v>
      </c>
    </row>
    <row r="13" spans="1:6" x14ac:dyDescent="0.25">
      <c r="A13" s="6" t="s">
        <v>16</v>
      </c>
      <c r="B13" s="29">
        <v>2525</v>
      </c>
      <c r="C13" s="29">
        <v>1583833</v>
      </c>
      <c r="D13" s="29">
        <v>116909</v>
      </c>
      <c r="E13" s="31">
        <f>C13/C15</f>
        <v>0.30825764103154973</v>
      </c>
      <c r="F13" s="31">
        <f>D13/D15</f>
        <v>0.19254770912217192</v>
      </c>
    </row>
    <row r="14" spans="1:6" x14ac:dyDescent="0.25">
      <c r="A14" s="6" t="s">
        <v>17</v>
      </c>
      <c r="B14" s="30">
        <v>2730</v>
      </c>
      <c r="C14" s="30">
        <v>1417454</v>
      </c>
      <c r="D14" s="30">
        <v>29926</v>
      </c>
      <c r="E14" s="31">
        <f>C14/C15</f>
        <v>0.27587569289864161</v>
      </c>
      <c r="F14" s="31">
        <f>D14/D15</f>
        <v>4.9287760079977733E-2</v>
      </c>
    </row>
    <row r="15" spans="1:6" x14ac:dyDescent="0.25">
      <c r="A15" s="4" t="s">
        <v>0</v>
      </c>
      <c r="B15" s="63">
        <f>SUM(B10:B14)</f>
        <v>8404</v>
      </c>
      <c r="C15" s="63">
        <f>SUM(C10:C14)</f>
        <v>5138017</v>
      </c>
      <c r="D15" s="63">
        <f>SUM(D10:D14)</f>
        <v>607169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32</v>
      </c>
      <c r="C29" s="9">
        <v>107</v>
      </c>
      <c r="D29" s="18">
        <v>426</v>
      </c>
      <c r="E29" s="3">
        <v>145</v>
      </c>
      <c r="F29" s="21">
        <f>SUM(B29:E29)</f>
        <v>710</v>
      </c>
      <c r="G29" s="15"/>
    </row>
    <row r="30" spans="1:7" x14ac:dyDescent="0.25">
      <c r="A30" s="6" t="s">
        <v>14</v>
      </c>
      <c r="B30" s="9">
        <v>96</v>
      </c>
      <c r="C30" s="9">
        <v>121</v>
      </c>
      <c r="D30" s="18">
        <v>225</v>
      </c>
      <c r="E30" s="3">
        <v>41</v>
      </c>
      <c r="F30" s="21">
        <f>SUM(B30:E30)</f>
        <v>483</v>
      </c>
      <c r="G30" s="15"/>
    </row>
    <row r="31" spans="1:7" x14ac:dyDescent="0.25">
      <c r="A31" s="6" t="s">
        <v>15</v>
      </c>
      <c r="B31" s="9">
        <v>931</v>
      </c>
      <c r="C31" s="9">
        <v>518</v>
      </c>
      <c r="D31" s="18">
        <v>390</v>
      </c>
      <c r="E31" s="3">
        <v>103</v>
      </c>
      <c r="F31" s="21">
        <f>SUM(B31:E31)</f>
        <v>1942</v>
      </c>
      <c r="G31" s="15"/>
    </row>
    <row r="32" spans="1:7" x14ac:dyDescent="0.25">
      <c r="A32" s="6" t="s">
        <v>16</v>
      </c>
      <c r="B32" s="9">
        <v>1739</v>
      </c>
      <c r="C32" s="9">
        <v>515</v>
      </c>
      <c r="D32" s="18">
        <v>177</v>
      </c>
      <c r="E32" s="3">
        <v>92</v>
      </c>
      <c r="F32" s="21">
        <f>SUM(B32:E32)</f>
        <v>2523</v>
      </c>
      <c r="G32" s="15"/>
    </row>
    <row r="33" spans="1:9" x14ac:dyDescent="0.25">
      <c r="A33" s="6" t="s">
        <v>17</v>
      </c>
      <c r="B33" s="9">
        <v>1576</v>
      </c>
      <c r="C33" s="9">
        <v>504</v>
      </c>
      <c r="D33" s="18">
        <v>330</v>
      </c>
      <c r="E33" s="3">
        <v>291</v>
      </c>
      <c r="F33" s="21">
        <f>SUM(B33:E33)</f>
        <v>2701</v>
      </c>
      <c r="G33" s="15"/>
    </row>
    <row r="34" spans="1:9" x14ac:dyDescent="0.25">
      <c r="A34" s="8" t="s">
        <v>0</v>
      </c>
      <c r="B34" s="63">
        <f>SUM(B29:B33)</f>
        <v>4374</v>
      </c>
      <c r="C34" s="63">
        <f>SUM(C29:C33)</f>
        <v>1765</v>
      </c>
      <c r="D34" s="63">
        <f>SUM(D29:D33)</f>
        <v>1548</v>
      </c>
      <c r="E34" s="63">
        <f>SUM(E29:E33)</f>
        <v>672</v>
      </c>
      <c r="F34" s="22">
        <f>SUM(F29:F33)</f>
        <v>8359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7.3159579332418836E-3</v>
      </c>
      <c r="C36" s="5">
        <f>C29/C34</f>
        <v>6.0623229461756377E-2</v>
      </c>
      <c r="D36" s="5">
        <f>D29/D34</f>
        <v>0.27519379844961239</v>
      </c>
      <c r="E36" s="5">
        <f>E29/E34</f>
        <v>0.21577380952380953</v>
      </c>
      <c r="G36" s="68"/>
      <c r="H36" s="68"/>
    </row>
    <row r="37" spans="1:9" x14ac:dyDescent="0.25">
      <c r="A37" s="6" t="s">
        <v>14</v>
      </c>
      <c r="B37" s="5">
        <f>B30/B34</f>
        <v>2.194787379972565E-2</v>
      </c>
      <c r="C37" s="5">
        <f>C30/C34</f>
        <v>6.8555240793201133E-2</v>
      </c>
      <c r="D37" s="5">
        <f>D30/D34</f>
        <v>0.14534883720930233</v>
      </c>
      <c r="E37" s="5">
        <f>E30/E34</f>
        <v>6.101190476190476E-2</v>
      </c>
      <c r="G37" s="68"/>
      <c r="H37" s="68"/>
    </row>
    <row r="38" spans="1:9" x14ac:dyDescent="0.25">
      <c r="A38" s="6" t="s">
        <v>15</v>
      </c>
      <c r="B38" s="5">
        <f>B31/B34</f>
        <v>0.21284865112025605</v>
      </c>
      <c r="C38" s="5">
        <f>C31/C34</f>
        <v>0.29348441926345609</v>
      </c>
      <c r="D38" s="5">
        <f>D31/D34</f>
        <v>0.25193798449612403</v>
      </c>
      <c r="E38" s="5">
        <f>E31/E34</f>
        <v>0.15327380952380953</v>
      </c>
    </row>
    <row r="39" spans="1:9" x14ac:dyDescent="0.25">
      <c r="A39" s="6" t="s">
        <v>16</v>
      </c>
      <c r="B39" s="5">
        <f>B32/B34</f>
        <v>0.39757658893461362</v>
      </c>
      <c r="C39" s="5">
        <f>C32/C34</f>
        <v>0.29178470254957506</v>
      </c>
      <c r="D39" s="5">
        <f>D32/D34</f>
        <v>0.11434108527131782</v>
      </c>
      <c r="E39" s="5">
        <f>E32/E34</f>
        <v>0.13690476190476192</v>
      </c>
    </row>
    <row r="40" spans="1:9" x14ac:dyDescent="0.25">
      <c r="A40" s="6" t="s">
        <v>17</v>
      </c>
      <c r="B40" s="5">
        <f>B33/B34</f>
        <v>0.36031092821216276</v>
      </c>
      <c r="C40" s="5">
        <f>C33/C34</f>
        <v>0.28555240793201131</v>
      </c>
      <c r="D40" s="5">
        <f>D33/D34</f>
        <v>0.2131782945736434</v>
      </c>
      <c r="E40" s="5">
        <f>E33/E34</f>
        <v>0.4330357142857143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334</v>
      </c>
      <c r="C52" s="21">
        <v>9</v>
      </c>
      <c r="D52" s="21">
        <v>0</v>
      </c>
      <c r="E52" s="21">
        <v>370</v>
      </c>
      <c r="F52" s="21">
        <f>SUM(B52:E52)</f>
        <v>713</v>
      </c>
    </row>
    <row r="53" spans="1:6" x14ac:dyDescent="0.25">
      <c r="A53" s="20" t="s">
        <v>14</v>
      </c>
      <c r="B53" s="21">
        <v>433</v>
      </c>
      <c r="C53" s="21">
        <v>1</v>
      </c>
      <c r="D53" s="21">
        <v>0</v>
      </c>
      <c r="E53" s="21">
        <v>50</v>
      </c>
      <c r="F53" s="21">
        <f>SUM(B53:E53)</f>
        <v>484</v>
      </c>
    </row>
    <row r="54" spans="1:6" x14ac:dyDescent="0.25">
      <c r="A54" s="20" t="s">
        <v>15</v>
      </c>
      <c r="B54" s="21">
        <v>1901</v>
      </c>
      <c r="C54" s="21">
        <v>3</v>
      </c>
      <c r="D54" s="21">
        <v>0</v>
      </c>
      <c r="E54" s="21">
        <v>39</v>
      </c>
      <c r="F54" s="21">
        <f>SUM(B54:E54)</f>
        <v>1943</v>
      </c>
    </row>
    <row r="55" spans="1:6" x14ac:dyDescent="0.25">
      <c r="A55" s="20" t="s">
        <v>16</v>
      </c>
      <c r="B55" s="21">
        <v>2496</v>
      </c>
      <c r="C55" s="21">
        <v>0</v>
      </c>
      <c r="D55" s="21">
        <v>0</v>
      </c>
      <c r="E55" s="21">
        <v>28</v>
      </c>
      <c r="F55" s="21">
        <f>SUM(B55:E55)</f>
        <v>2524</v>
      </c>
    </row>
    <row r="56" spans="1:6" x14ac:dyDescent="0.25">
      <c r="A56" s="20" t="s">
        <v>17</v>
      </c>
      <c r="B56" s="21">
        <v>2431</v>
      </c>
      <c r="C56" s="21">
        <v>1</v>
      </c>
      <c r="D56" s="21">
        <v>0</v>
      </c>
      <c r="E56" s="21">
        <v>288</v>
      </c>
      <c r="F56" s="21">
        <f>SUM(B56:E56)</f>
        <v>2720</v>
      </c>
    </row>
    <row r="57" spans="1:6" x14ac:dyDescent="0.25">
      <c r="A57" s="22" t="s">
        <v>0</v>
      </c>
      <c r="B57" s="63">
        <f>SUM(B52:B56)</f>
        <v>7595</v>
      </c>
      <c r="C57" s="63">
        <f>SUM(C52:C56)</f>
        <v>14</v>
      </c>
      <c r="D57" s="63">
        <f>SUM(D52:D56)</f>
        <v>0</v>
      </c>
      <c r="E57" s="63">
        <f>SUM(E52:E56)</f>
        <v>775</v>
      </c>
      <c r="F57" s="22">
        <f>SUM(F52:F56)</f>
        <v>8384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4.3976300197498354E-2</v>
      </c>
      <c r="C59" s="24">
        <f>C52/C57</f>
        <v>0.6428571428571429</v>
      </c>
      <c r="D59" s="24" t="e">
        <f>D52/D57</f>
        <v>#DIV/0!</v>
      </c>
      <c r="E59" s="24">
        <f>E52/E57</f>
        <v>0.47741935483870968</v>
      </c>
      <c r="F59" s="19"/>
    </row>
    <row r="60" spans="1:6" x14ac:dyDescent="0.25">
      <c r="A60" s="20" t="s">
        <v>14</v>
      </c>
      <c r="B60" s="24">
        <f>B53/B57</f>
        <v>5.7011191573403557E-2</v>
      </c>
      <c r="C60" s="24">
        <f>C53/C57</f>
        <v>7.1428571428571425E-2</v>
      </c>
      <c r="D60" s="24" t="e">
        <f>D53/D57</f>
        <v>#DIV/0!</v>
      </c>
      <c r="E60" s="24">
        <f>E53/E57</f>
        <v>6.4516129032258063E-2</v>
      </c>
      <c r="F60" s="19"/>
    </row>
    <row r="61" spans="1:6" x14ac:dyDescent="0.25">
      <c r="A61" s="20" t="s">
        <v>15</v>
      </c>
      <c r="B61" s="24">
        <f>B54/B57</f>
        <v>0.25029624753127055</v>
      </c>
      <c r="C61" s="24">
        <f>C54/C57</f>
        <v>0.21428571428571427</v>
      </c>
      <c r="D61" s="24" t="e">
        <f>D54/D57</f>
        <v>#DIV/0!</v>
      </c>
      <c r="E61" s="24">
        <f>E54/E57</f>
        <v>5.0322580645161291E-2</v>
      </c>
      <c r="F61" s="19"/>
    </row>
    <row r="62" spans="1:6" x14ac:dyDescent="0.25">
      <c r="A62" s="20" t="s">
        <v>16</v>
      </c>
      <c r="B62" s="24">
        <f>B55/B57</f>
        <v>0.32863726135615534</v>
      </c>
      <c r="C62" s="24">
        <f>C55/C57</f>
        <v>0</v>
      </c>
      <c r="D62" s="24" t="e">
        <f>D55/D57</f>
        <v>#DIV/0!</v>
      </c>
      <c r="E62" s="24">
        <f>E55/E57</f>
        <v>3.612903225806452E-2</v>
      </c>
      <c r="F62" s="19"/>
    </row>
    <row r="63" spans="1:6" x14ac:dyDescent="0.25">
      <c r="A63" s="20" t="s">
        <v>17</v>
      </c>
      <c r="B63" s="24">
        <f>B56/B57</f>
        <v>0.32007899934167217</v>
      </c>
      <c r="C63" s="24">
        <f>C56/C57</f>
        <v>7.1428571428571425E-2</v>
      </c>
      <c r="D63" s="24" t="e">
        <f>D56/D57</f>
        <v>#DIV/0!</v>
      </c>
      <c r="E63" s="24">
        <f>E56/E57</f>
        <v>0.37161290322580648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195</v>
      </c>
      <c r="C75" s="21">
        <v>279</v>
      </c>
      <c r="D75" s="21">
        <v>150</v>
      </c>
      <c r="E75" s="21">
        <v>79</v>
      </c>
      <c r="F75" s="21">
        <f>SUM(B75:E75)</f>
        <v>703</v>
      </c>
    </row>
    <row r="76" spans="1:6" x14ac:dyDescent="0.25">
      <c r="A76" s="20" t="s">
        <v>14</v>
      </c>
      <c r="B76" s="21">
        <v>191</v>
      </c>
      <c r="C76" s="21">
        <v>169</v>
      </c>
      <c r="D76" s="21">
        <v>100</v>
      </c>
      <c r="E76" s="21">
        <v>22</v>
      </c>
      <c r="F76" s="21">
        <f>SUM(B76:E76)</f>
        <v>482</v>
      </c>
    </row>
    <row r="77" spans="1:6" x14ac:dyDescent="0.25">
      <c r="A77" s="20" t="s">
        <v>15</v>
      </c>
      <c r="B77" s="21">
        <v>817</v>
      </c>
      <c r="C77" s="21">
        <v>670</v>
      </c>
      <c r="D77" s="21">
        <v>358</v>
      </c>
      <c r="E77" s="21">
        <v>93</v>
      </c>
      <c r="F77" s="21">
        <f>SUM(B77:E77)</f>
        <v>1938</v>
      </c>
    </row>
    <row r="78" spans="1:6" x14ac:dyDescent="0.25">
      <c r="A78" s="20" t="s">
        <v>16</v>
      </c>
      <c r="B78" s="21">
        <v>958</v>
      </c>
      <c r="C78" s="21">
        <v>745</v>
      </c>
      <c r="D78" s="21">
        <v>588</v>
      </c>
      <c r="E78" s="21">
        <v>231</v>
      </c>
      <c r="F78" s="21">
        <f>SUM(B78:E78)</f>
        <v>2522</v>
      </c>
    </row>
    <row r="79" spans="1:6" x14ac:dyDescent="0.25">
      <c r="A79" s="20" t="s">
        <v>17</v>
      </c>
      <c r="B79" s="21">
        <v>929</v>
      </c>
      <c r="C79" s="21">
        <v>683</v>
      </c>
      <c r="D79" s="21">
        <v>461</v>
      </c>
      <c r="E79" s="21">
        <v>610</v>
      </c>
      <c r="F79" s="21">
        <f>SUM(B79:E79)</f>
        <v>2683</v>
      </c>
    </row>
    <row r="80" spans="1:6" x14ac:dyDescent="0.25">
      <c r="A80" s="26" t="s">
        <v>0</v>
      </c>
      <c r="B80" s="63">
        <f>SUM(B75:B79)</f>
        <v>3090</v>
      </c>
      <c r="C80" s="63">
        <f>SUM(C75:C79)</f>
        <v>2546</v>
      </c>
      <c r="D80" s="63">
        <f>SUM(D75:D79)</f>
        <v>1657</v>
      </c>
      <c r="E80" s="63">
        <f>SUM(E75:E79)</f>
        <v>1035</v>
      </c>
      <c r="F80" s="22">
        <f>SUM(F75:F79)</f>
        <v>8328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6.3106796116504854E-2</v>
      </c>
      <c r="C82" s="24">
        <f>C75/C80</f>
        <v>0.10958366064414768</v>
      </c>
      <c r="D82" s="24">
        <f>D75/D80</f>
        <v>9.0525045262522627E-2</v>
      </c>
      <c r="E82" s="24">
        <f>E75/E80</f>
        <v>7.6328502415458938E-2</v>
      </c>
      <c r="F82" s="19"/>
    </row>
    <row r="83" spans="1:6" x14ac:dyDescent="0.25">
      <c r="A83" s="20" t="s">
        <v>14</v>
      </c>
      <c r="B83" s="24">
        <f>B76/B80</f>
        <v>6.1812297734627833E-2</v>
      </c>
      <c r="C83" s="24">
        <f>C76/C80</f>
        <v>6.6378633150039279E-2</v>
      </c>
      <c r="D83" s="24">
        <f>D76/D80</f>
        <v>6.0350030175015085E-2</v>
      </c>
      <c r="E83" s="24">
        <f>E76/E80</f>
        <v>2.1256038647342997E-2</v>
      </c>
      <c r="F83" s="19"/>
    </row>
    <row r="84" spans="1:6" x14ac:dyDescent="0.25">
      <c r="A84" s="20" t="s">
        <v>15</v>
      </c>
      <c r="B84" s="24">
        <f>B77/B80</f>
        <v>0.2644012944983819</v>
      </c>
      <c r="C84" s="24">
        <f>C77/C80</f>
        <v>0.26315789473684209</v>
      </c>
      <c r="D84" s="24">
        <f>D77/D80</f>
        <v>0.216053108026554</v>
      </c>
      <c r="E84" s="24">
        <f>E77/E80</f>
        <v>8.9855072463768115E-2</v>
      </c>
      <c r="F84" s="19"/>
    </row>
    <row r="85" spans="1:6" x14ac:dyDescent="0.25">
      <c r="A85" s="20" t="s">
        <v>16</v>
      </c>
      <c r="B85" s="24">
        <f>B78/B80</f>
        <v>0.31003236245954691</v>
      </c>
      <c r="C85" s="24">
        <f>C78/C80</f>
        <v>0.29261586802827966</v>
      </c>
      <c r="D85" s="24">
        <f>D78/D80</f>
        <v>0.35485817742908871</v>
      </c>
      <c r="E85" s="24">
        <f>E78/E80</f>
        <v>0.22318840579710145</v>
      </c>
      <c r="F85" s="19"/>
    </row>
    <row r="86" spans="1:6" x14ac:dyDescent="0.25">
      <c r="A86" s="20" t="s">
        <v>17</v>
      </c>
      <c r="B86" s="24">
        <f>B79/B80</f>
        <v>0.30064724919093849</v>
      </c>
      <c r="C86" s="24">
        <f>C79/C80</f>
        <v>0.26826394344069127</v>
      </c>
      <c r="D86" s="24">
        <f>D79/D80</f>
        <v>0.27821363910681957</v>
      </c>
      <c r="E86" s="24">
        <f>E79/E80</f>
        <v>0.58937198067632846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249</v>
      </c>
      <c r="C98" s="21">
        <v>181</v>
      </c>
      <c r="D98" s="21">
        <v>133</v>
      </c>
      <c r="E98" s="28">
        <v>150</v>
      </c>
      <c r="F98" s="21">
        <f>SUM(B98:E98)</f>
        <v>713</v>
      </c>
    </row>
    <row r="99" spans="1:6" x14ac:dyDescent="0.25">
      <c r="A99" s="20" t="s">
        <v>14</v>
      </c>
      <c r="B99" s="21">
        <v>172</v>
      </c>
      <c r="C99" s="21">
        <v>83</v>
      </c>
      <c r="D99" s="21">
        <v>101</v>
      </c>
      <c r="E99" s="28">
        <v>128</v>
      </c>
      <c r="F99" s="21">
        <f>SUM(B99:E99)</f>
        <v>484</v>
      </c>
    </row>
    <row r="100" spans="1:6" x14ac:dyDescent="0.25">
      <c r="A100" s="20" t="s">
        <v>15</v>
      </c>
      <c r="B100" s="21">
        <v>738</v>
      </c>
      <c r="C100" s="21">
        <v>413</v>
      </c>
      <c r="D100" s="21">
        <v>297</v>
      </c>
      <c r="E100" s="28">
        <v>495</v>
      </c>
      <c r="F100" s="21">
        <f>SUM(B100:E100)</f>
        <v>1943</v>
      </c>
    </row>
    <row r="101" spans="1:6" x14ac:dyDescent="0.25">
      <c r="A101" s="20" t="s">
        <v>16</v>
      </c>
      <c r="B101" s="21">
        <v>961</v>
      </c>
      <c r="C101" s="21">
        <v>782</v>
      </c>
      <c r="D101" s="21">
        <v>263</v>
      </c>
      <c r="E101" s="28">
        <v>518</v>
      </c>
      <c r="F101" s="21">
        <f>SUM(B101:E101)</f>
        <v>2524</v>
      </c>
    </row>
    <row r="102" spans="1:6" x14ac:dyDescent="0.25">
      <c r="A102" s="20" t="s">
        <v>17</v>
      </c>
      <c r="B102" s="21">
        <v>1035</v>
      </c>
      <c r="C102" s="21">
        <v>639</v>
      </c>
      <c r="D102" s="21">
        <v>301</v>
      </c>
      <c r="E102" s="28">
        <v>745</v>
      </c>
      <c r="F102" s="21">
        <f>SUM(B102:E102)</f>
        <v>2720</v>
      </c>
    </row>
    <row r="103" spans="1:6" x14ac:dyDescent="0.25">
      <c r="A103" s="26" t="s">
        <v>0</v>
      </c>
      <c r="B103" s="63">
        <f>SUM(B98:B102)</f>
        <v>3155</v>
      </c>
      <c r="C103" s="63">
        <f>SUM(C98:C102)</f>
        <v>2098</v>
      </c>
      <c r="D103" s="63">
        <f>SUM(D98:D102)</f>
        <v>1095</v>
      </c>
      <c r="E103" s="63">
        <f>SUM(E98:E102)</f>
        <v>2036</v>
      </c>
      <c r="F103" s="22">
        <f>SUM(F98:F102)</f>
        <v>8384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7.8922345483359746E-2</v>
      </c>
      <c r="C105" s="24">
        <f>C98/C103</f>
        <v>8.6272640610104867E-2</v>
      </c>
      <c r="D105" s="24">
        <f>D98/D103</f>
        <v>0.12146118721461187</v>
      </c>
      <c r="E105" s="24">
        <f>E98/E103</f>
        <v>7.3673870333988214E-2</v>
      </c>
      <c r="F105" s="19"/>
    </row>
    <row r="106" spans="1:6" x14ac:dyDescent="0.25">
      <c r="A106" s="20" t="s">
        <v>14</v>
      </c>
      <c r="B106" s="24">
        <f>B99/B103</f>
        <v>5.4516640253565771E-2</v>
      </c>
      <c r="C106" s="24">
        <f>C99/C103</f>
        <v>3.9561487130600571E-2</v>
      </c>
      <c r="D106" s="24">
        <f>D99/D103</f>
        <v>9.223744292237443E-2</v>
      </c>
      <c r="E106" s="24">
        <f>E99/E103</f>
        <v>6.2868369351669937E-2</v>
      </c>
      <c r="F106" s="19"/>
    </row>
    <row r="107" spans="1:6" x14ac:dyDescent="0.25">
      <c r="A107" s="20" t="s">
        <v>15</v>
      </c>
      <c r="B107" s="24">
        <f>B100/B103</f>
        <v>0.23391442155309033</v>
      </c>
      <c r="C107" s="24">
        <f>C100/C103</f>
        <v>0.19685414680648236</v>
      </c>
      <c r="D107" s="24">
        <f>D100/D103</f>
        <v>0.27123287671232876</v>
      </c>
      <c r="E107" s="24">
        <f>E100/E103</f>
        <v>0.2431237721021611</v>
      </c>
      <c r="F107" s="19"/>
    </row>
    <row r="108" spans="1:6" x14ac:dyDescent="0.25">
      <c r="A108" s="20" t="s">
        <v>16</v>
      </c>
      <c r="B108" s="24">
        <f>B101/B103</f>
        <v>0.30459587955625989</v>
      </c>
      <c r="C108" s="24">
        <f>C101/C103</f>
        <v>0.37273593898951385</v>
      </c>
      <c r="D108" s="24">
        <f>D101/D103</f>
        <v>0.24018264840182649</v>
      </c>
      <c r="E108" s="24">
        <f>E101/E103</f>
        <v>0.25442043222003929</v>
      </c>
      <c r="F108" s="19"/>
    </row>
    <row r="109" spans="1:6" x14ac:dyDescent="0.25">
      <c r="A109" s="20" t="s">
        <v>17</v>
      </c>
      <c r="B109" s="24">
        <f>B102/B103</f>
        <v>0.32805071315372425</v>
      </c>
      <c r="C109" s="24">
        <f>C102/C103</f>
        <v>0.30457578646329836</v>
      </c>
      <c r="D109" s="24">
        <f>D102/D103</f>
        <v>0.27488584474885847</v>
      </c>
      <c r="E109" s="24">
        <f>E102/E103</f>
        <v>0.36591355599214148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2018-07-18T21:35:48Z</dcterms:modified>
</cp:coreProperties>
</file>