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<sst xmlns="http://schemas.openxmlformats.org/spreadsheetml/2006/main" count="225" uniqueCount="59">
  <si>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</si>
  <si>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</si>
  <si>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</si>
  <si>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</si>
  <si>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</si>
  <si>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</si>
  <si>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</si>
  <si>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</si>
  <si>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</si>
  <si>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</si>
  <si>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</si>
  <si>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</si>
  <si>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</si>
  <si>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</si>
  <si>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</si>
  <si>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</si>
  <si>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</si>
  <si>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</si>
  <si>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</si>
  <si>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</si>
  <si>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</si>
  <si>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</si>
  <si>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</si>
  <si>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</si>
  <si>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</si>
  <si>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</si>
  <si>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</si>
  <si>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</si>
  <si>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</si>
  <si>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</si>
  <si>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</si>
  <si>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</si>
  <si>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</si>
  <si>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</si>
  <si>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</si>
  <si>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</si>
  <si>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</si>
  <si>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</si>
  <si>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</si>
  <si>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</si>
  <si>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</si>
  <si>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</si>
  <si>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</si>
  <si>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</si>
  <si>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</si>
  <si>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Tennessee</t>
  </si>
  <si>
    <t>Chronic Absence Levels Across Tennessee Schools SY 15-16 Compared to SY 13-14</t>
  </si>
  <si>
    <t>Chronic Absence Levels Across Tennessee Schools</t>
  </si>
  <si>
    <t>Tennessee Schools Reporting Zero Students as Chronically Absent</t>
  </si>
  <si>
    <t xml:space="preserve">SY 15-16 Chronic Absence Levels Across Tennessee Schools by Locale </t>
  </si>
  <si>
    <t>SY 15-16 Chronic Absence Levels Across Tennessee Schools by Concentration of Poverty</t>
  </si>
  <si>
    <t>SY 15-16 Chronic Absence Levels Across Tennessee Schools by School Type</t>
  </si>
  <si>
    <t>SY 15-16 Chronic Absence Levels Across Tennessee by Grades Served</t>
  </si>
  <si>
    <t>SY 15-16 Chronic Absence Levels Across 
Tennessee Schools</t>
  </si>
  <si>
    <t xml:space="preserve">SY 13-14 Chronic Absence Levels Across Tennessee Schools by Locale </t>
  </si>
  <si>
    <t xml:space="preserve">SY 13-14 Chronic Absence Levels Across Tennessee Schools by Concentration of Poverty </t>
  </si>
  <si>
    <t xml:space="preserve">SY 13-14 Chronic Absence Levels Across Tennessee Schools by School Type </t>
  </si>
  <si>
    <t xml:space="preserve">SY 13-14 Chronic Absence Levels Across Tennessee Schools by Grades Served </t>
  </si>
  <si>
    <t>SY 13-14 Chronic Absence Levels Across 
Tennessee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</si>
</sst>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Tennessee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173</c:v>
                </c:pt>
                <c:pt idx="1">
                  <c:v>152</c:v>
                </c:pt>
                <c:pt idx="2">
                  <c:v>478</c:v>
                </c:pt>
                <c:pt idx="3">
                  <c:v>337</c:v>
                </c:pt>
                <c:pt idx="4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130</c:v>
                </c:pt>
                <c:pt idx="1">
                  <c:v>255</c:v>
                </c:pt>
                <c:pt idx="2">
                  <c:v>656</c:v>
                </c:pt>
                <c:pt idx="3">
                  <c:v>357</c:v>
                </c:pt>
                <c:pt idx="4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6788184"/>
        <c:axId val="2102141176"/>
      </c:barChart>
      <c:catAx>
        <c:axId val="213678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141176"/>
        <c:crosses val="autoZero"/>
        <c:auto val="1"/>
        <c:lblAlgn val="ctr"/>
        <c:lblOffset val="100"/>
        <c:noMultiLvlLbl val="0"/>
      </c:catAx>
      <c:valAx>
        <c:axId val="2102141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9.8268604463119004E-3"/>
              <c:y val="0.22257450172362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78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</a:t>
            </a:r>
            <a:r>
              <a:rPr lang="en-US" sz="1400" b="1" i="0" u="none" strike="noStrike" baseline="0">
                <a:effectLst/>
              </a:rPr>
              <a:t>Tennessee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0.21777003484320556</c:v>
                </c:pt>
                <c:pt idx="1">
                  <c:v>4.3956043956043959E-2</c:v>
                </c:pt>
                <c:pt idx="2">
                  <c:v>1.0135135135135136E-2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0.12717770034843207</c:v>
                </c:pt>
                <c:pt idx="1">
                  <c:v>7.8296703296703296E-2</c:v>
                </c:pt>
                <c:pt idx="2">
                  <c:v>4.72972972972973E-2</c:v>
                </c:pt>
                <c:pt idx="3">
                  <c:v>1.834862385321101E-2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0.22473867595818817</c:v>
                </c:pt>
                <c:pt idx="1">
                  <c:v>0.33653846153846156</c:v>
                </c:pt>
                <c:pt idx="2">
                  <c:v>0.27027027027027029</c:v>
                </c:pt>
                <c:pt idx="3">
                  <c:v>0.10091743119266056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0.13240418118466898</c:v>
                </c:pt>
                <c:pt idx="1">
                  <c:v>0.20192307692307693</c:v>
                </c:pt>
                <c:pt idx="2">
                  <c:v>0.26351351351351349</c:v>
                </c:pt>
                <c:pt idx="3">
                  <c:v>0.27522935779816515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0.29790940766550522</c:v>
                </c:pt>
                <c:pt idx="1">
                  <c:v>0.3392857142857143</c:v>
                </c:pt>
                <c:pt idx="2">
                  <c:v>0.40878378378378377</c:v>
                </c:pt>
                <c:pt idx="3">
                  <c:v>0.60550458715596334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9916984"/>
        <c:axId val="2094971336"/>
      </c:barChart>
      <c:catAx>
        <c:axId val="2139916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971336"/>
        <c:crosses val="autoZero"/>
        <c:auto val="1"/>
        <c:lblAlgn val="ctr"/>
        <c:lblOffset val="100"/>
        <c:noMultiLvlLbl val="0"/>
      </c:catAx>
      <c:valAx>
        <c:axId val="2094971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33892739876E-2"/>
              <c:y val="0.358623522203816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916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Tennessee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0.22530329289428075</c:v>
                </c:pt>
                <c:pt idx="1">
                  <c:v>1.7361111111111112E-2</c:v>
                </c:pt>
                <c:pt idx="2">
                  <c:v>3.9007092198581561E-2</c:v>
                </c:pt>
                <c:pt idx="3">
                  <c:v>3.7643207855973811E-2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0.10918544194107452</c:v>
                </c:pt>
                <c:pt idx="1">
                  <c:v>6.9444444444444448E-2</c:v>
                </c:pt>
                <c:pt idx="2">
                  <c:v>8.5106382978723402E-2</c:v>
                </c:pt>
                <c:pt idx="3">
                  <c:v>7.2013093289689037E-2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0.17504332755632582</c:v>
                </c:pt>
                <c:pt idx="1">
                  <c:v>0.27777777777777779</c:v>
                </c:pt>
                <c:pt idx="2">
                  <c:v>0.32269503546099293</c:v>
                </c:pt>
                <c:pt idx="3">
                  <c:v>0.33224222585924712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0.13344887348353554</c:v>
                </c:pt>
                <c:pt idx="1">
                  <c:v>0.2361111111111111</c:v>
                </c:pt>
                <c:pt idx="2">
                  <c:v>0.21631205673758866</c:v>
                </c:pt>
                <c:pt idx="3">
                  <c:v>0.21276595744680851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0.35701906412478335</c:v>
                </c:pt>
                <c:pt idx="1">
                  <c:v>0.39930555555555558</c:v>
                </c:pt>
                <c:pt idx="2">
                  <c:v>0.33687943262411346</c:v>
                </c:pt>
                <c:pt idx="3">
                  <c:v>0.34533551554828151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1687288"/>
        <c:axId val="2140166728"/>
      </c:barChart>
      <c:catAx>
        <c:axId val="2131687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166728"/>
        <c:crosses val="autoZero"/>
        <c:auto val="1"/>
        <c:lblAlgn val="ctr"/>
        <c:lblOffset val="100"/>
        <c:noMultiLvlLbl val="0"/>
      </c:catAx>
      <c:valAx>
        <c:axId val="2140166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31675201170446E-2"/>
              <c:y val="0.337409106470387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6872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Tennessee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9.7464788732394364E-2</c:v>
                </c:pt>
                <c:pt idx="1">
                  <c:v>8.5633802816901403E-2</c:v>
                </c:pt>
                <c:pt idx="2">
                  <c:v>0.26929577464788734</c:v>
                </c:pt>
                <c:pt idx="3">
                  <c:v>0.18985915492957747</c:v>
                </c:pt>
                <c:pt idx="4">
                  <c:v>0.35774647887323946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7.2463768115942032E-2</c:v>
                </c:pt>
                <c:pt idx="1">
                  <c:v>0.14214046822742474</c:v>
                </c:pt>
                <c:pt idx="2">
                  <c:v>0.36566332218506131</c:v>
                </c:pt>
                <c:pt idx="3">
                  <c:v>0.19899665551839466</c:v>
                </c:pt>
                <c:pt idx="4">
                  <c:v>0.22073578595317725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012920"/>
        <c:axId val="2105976664"/>
      </c:barChart>
      <c:catAx>
        <c:axId val="2136012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976664"/>
        <c:crosses val="autoZero"/>
        <c:auto val="1"/>
        <c:lblAlgn val="ctr"/>
        <c:lblOffset val="100"/>
        <c:noMultiLvlLbl val="0"/>
      </c:catAx>
      <c:valAx>
        <c:axId val="2105976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229685125896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36012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Tennessee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0.13859154929577464</c:v>
                </c:pt>
                <c:pt idx="1">
                  <c:v>5.3511705685618728E-2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9725368"/>
        <c:axId val="2132958552"/>
      </c:barChart>
      <c:catAx>
        <c:axId val="-210972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958552"/>
        <c:crosses val="autoZero"/>
        <c:auto val="1"/>
        <c:lblAlgn val="ctr"/>
        <c:lblOffset val="100"/>
        <c:noMultiLvlLbl val="0"/>
      </c:catAx>
      <c:valAx>
        <c:axId val="213295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2385849825072E-2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9725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Tennessee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2.7695351137487636E-2</c:v>
                </c:pt>
                <c:pt idx="1">
                  <c:v>0.05</c:v>
                </c:pt>
                <c:pt idx="2">
                  <c:v>0.1891891891891892</c:v>
                </c:pt>
                <c:pt idx="3">
                  <c:v>0.20202020202020202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0.10385756676557864</c:v>
                </c:pt>
                <c:pt idx="1">
                  <c:v>0.1676470588235294</c:v>
                </c:pt>
                <c:pt idx="2">
                  <c:v>0.24924924924924924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0.39070227497527199</c:v>
                </c:pt>
                <c:pt idx="1">
                  <c:v>0.42941176470588233</c:v>
                </c:pt>
                <c:pt idx="2">
                  <c:v>0.25225225225225223</c:v>
                </c:pt>
                <c:pt idx="3">
                  <c:v>0.30303030303030304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0.24332344213649851</c:v>
                </c:pt>
                <c:pt idx="1">
                  <c:v>0.15294117647058825</c:v>
                </c:pt>
                <c:pt idx="2">
                  <c:v>0.13213213213213212</c:v>
                </c:pt>
                <c:pt idx="3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0.23442136498516319</c:v>
                </c:pt>
                <c:pt idx="1">
                  <c:v>0.2</c:v>
                </c:pt>
                <c:pt idx="2">
                  <c:v>0.17717717717717718</c:v>
                </c:pt>
                <c:pt idx="3">
                  <c:v>0.25252525252525254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2212392"/>
        <c:axId val="2133659704"/>
      </c:barChart>
      <c:catAx>
        <c:axId val="-2112212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659704"/>
        <c:crosses val="autoZero"/>
        <c:auto val="1"/>
        <c:lblAlgn val="ctr"/>
        <c:lblOffset val="100"/>
        <c:noMultiLvlLbl val="0"/>
      </c:catAx>
      <c:valAx>
        <c:axId val="2133659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9834576373125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212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Tennessee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6.1926605504587159E-2</c:v>
                </c:pt>
                <c:pt idx="1">
                  <c:v>0.53846153846153844</c:v>
                </c:pt>
                <c:pt idx="2">
                  <c:v>0.4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0.14564220183486237</c:v>
                </c:pt>
                <c:pt idx="1">
                  <c:v>7.6923076923076927E-2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0.37327981651376146</c:v>
                </c:pt>
                <c:pt idx="1">
                  <c:v>7.6923076923076927E-2</c:v>
                </c:pt>
                <c:pt idx="2">
                  <c:v>0</c:v>
                </c:pt>
                <c:pt idx="3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0.20355504587155962</c:v>
                </c:pt>
                <c:pt idx="1">
                  <c:v>0</c:v>
                </c:pt>
                <c:pt idx="2">
                  <c:v>0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0.21559633027522937</c:v>
                </c:pt>
                <c:pt idx="1">
                  <c:v>0.30769230769230771</c:v>
                </c:pt>
                <c:pt idx="2">
                  <c:v>0.6</c:v>
                </c:pt>
                <c:pt idx="3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3272456"/>
        <c:axId val="2113469752"/>
      </c:barChart>
      <c:catAx>
        <c:axId val="210327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469752"/>
        <c:crosses val="autoZero"/>
        <c:auto val="1"/>
        <c:lblAlgn val="ctr"/>
        <c:lblOffset val="100"/>
        <c:noMultiLvlLbl val="0"/>
      </c:catAx>
      <c:valAx>
        <c:axId val="2113469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0732669223263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2724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</a:t>
            </a:r>
            <a:r>
              <a:rPr lang="en-US" sz="1400" b="1" i="0" u="none" strike="noStrike" baseline="0">
                <a:effectLst/>
              </a:rPr>
              <a:t>Tennessee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0.1079734219269103</c:v>
                </c:pt>
                <c:pt idx="1">
                  <c:v>6.8376068376068383E-2</c:v>
                </c:pt>
                <c:pt idx="2">
                  <c:v>2.1352313167259787E-2</c:v>
                </c:pt>
                <c:pt idx="3">
                  <c:v>2.8776978417266189E-2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0.14950166112956811</c:v>
                </c:pt>
                <c:pt idx="1">
                  <c:v>0.16381766381766383</c:v>
                </c:pt>
                <c:pt idx="2">
                  <c:v>0.12455516014234876</c:v>
                </c:pt>
                <c:pt idx="3">
                  <c:v>6.4748201438848921E-2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0.31893687707641194</c:v>
                </c:pt>
                <c:pt idx="1">
                  <c:v>0.4373219373219373</c:v>
                </c:pt>
                <c:pt idx="2">
                  <c:v>0.36298932384341637</c:v>
                </c:pt>
                <c:pt idx="3">
                  <c:v>0.17266187050359713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0.18106312292358803</c:v>
                </c:pt>
                <c:pt idx="1">
                  <c:v>0.16951566951566951</c:v>
                </c:pt>
                <c:pt idx="2">
                  <c:v>0.2669039145907473</c:v>
                </c:pt>
                <c:pt idx="3">
                  <c:v>0.33093525179856115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0.2425249169435216</c:v>
                </c:pt>
                <c:pt idx="1">
                  <c:v>0.16096866096866097</c:v>
                </c:pt>
                <c:pt idx="2">
                  <c:v>0.22419928825622776</c:v>
                </c:pt>
                <c:pt idx="3">
                  <c:v>0.40287769784172661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5398728"/>
        <c:axId val="2138459960"/>
      </c:barChart>
      <c:catAx>
        <c:axId val="2135398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459960"/>
        <c:crosses val="autoZero"/>
        <c:auto val="1"/>
        <c:lblAlgn val="ctr"/>
        <c:lblOffset val="100"/>
        <c:noMultiLvlLbl val="0"/>
      </c:catAx>
      <c:valAx>
        <c:axId val="2138459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59383693752978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398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Tennessee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0.10338983050847457</c:v>
                </c:pt>
                <c:pt idx="1">
                  <c:v>4.5936395759717315E-2</c:v>
                </c:pt>
                <c:pt idx="2">
                  <c:v>2.7972027972027972E-2</c:v>
                </c:pt>
                <c:pt idx="3">
                  <c:v>7.3599999999999999E-2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0.11525423728813559</c:v>
                </c:pt>
                <c:pt idx="1">
                  <c:v>0.12014134275618374</c:v>
                </c:pt>
                <c:pt idx="2">
                  <c:v>0.18531468531468531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</c:v>
                </c:pt>
                <c:pt idx="1">
                  <c:v>0.32862190812720848</c:v>
                </c:pt>
                <c:pt idx="2">
                  <c:v>0.44405594405594406</c:v>
                </c:pt>
                <c:pt idx="3">
                  <c:v>0.4128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0.21186440677966101</c:v>
                </c:pt>
                <c:pt idx="1">
                  <c:v>0.24028268551236748</c:v>
                </c:pt>
                <c:pt idx="2">
                  <c:v>0.19230769230769232</c:v>
                </c:pt>
                <c:pt idx="3">
                  <c:v>0.1744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0.26949152542372884</c:v>
                </c:pt>
                <c:pt idx="1">
                  <c:v>0.26501766784452296</c:v>
                </c:pt>
                <c:pt idx="2">
                  <c:v>0.15034965034965034</c:v>
                </c:pt>
                <c:pt idx="3">
                  <c:v>0.1792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6313528"/>
        <c:axId val="2145838088"/>
      </c:barChart>
      <c:catAx>
        <c:axId val="-211631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838088"/>
        <c:crosses val="autoZero"/>
        <c:auto val="1"/>
        <c:lblAlgn val="ctr"/>
        <c:lblOffset val="100"/>
        <c:noMultiLvlLbl val="0"/>
      </c:catAx>
      <c:valAx>
        <c:axId val="2145838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0811890904941203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3135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Tennessee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6.6666666666666666E-2</c:v>
                </c:pt>
                <c:pt idx="1">
                  <c:v>5.7636887608069162E-2</c:v>
                </c:pt>
                <c:pt idx="2">
                  <c:v>0.22118380062305296</c:v>
                </c:pt>
                <c:pt idx="3">
                  <c:v>0.13095238095238096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6.5671641791044774E-2</c:v>
                </c:pt>
                <c:pt idx="1">
                  <c:v>9.5100864553314124E-2</c:v>
                </c:pt>
                <c:pt idx="2">
                  <c:v>0.14641744548286603</c:v>
                </c:pt>
                <c:pt idx="3">
                  <c:v>5.9523809523809521E-2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0.25572139303482588</c:v>
                </c:pt>
                <c:pt idx="1">
                  <c:v>0.29682997118155618</c:v>
                </c:pt>
                <c:pt idx="2">
                  <c:v>0.29595015576323985</c:v>
                </c:pt>
                <c:pt idx="3">
                  <c:v>0.23809523809523808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0.21592039800995025</c:v>
                </c:pt>
                <c:pt idx="1">
                  <c:v>0.16714697406340057</c:v>
                </c:pt>
                <c:pt idx="2">
                  <c:v>0.13395638629283488</c:v>
                </c:pt>
                <c:pt idx="3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0.39601990049751246</c:v>
                </c:pt>
                <c:pt idx="1">
                  <c:v>0.38328530259365995</c:v>
                </c:pt>
                <c:pt idx="2">
                  <c:v>0.20249221183800623</c:v>
                </c:pt>
                <c:pt idx="3">
                  <c:v>0.35714285714285715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5602936"/>
        <c:axId val="-2118340696"/>
      </c:barChart>
      <c:catAx>
        <c:axId val="213560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8340696"/>
        <c:crosses val="autoZero"/>
        <c:auto val="1"/>
        <c:lblAlgn val="ctr"/>
        <c:lblOffset val="100"/>
        <c:noMultiLvlLbl val="0"/>
      </c:catAx>
      <c:valAx>
        <c:axId val="-2118340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9834576373125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602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Tennessee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9.1913903432228036E-2</c:v>
                </c:pt>
                <c:pt idx="1">
                  <c:v>0.23076923076923078</c:v>
                </c:pt>
                <c:pt idx="2">
                  <c:v>0</c:v>
                </c:pt>
                <c:pt idx="3">
                  <c:v>0.34782608695652173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8.6678301337987207E-2</c:v>
                </c:pt>
                <c:pt idx="1">
                  <c:v>7.6923076923076927E-2</c:v>
                </c:pt>
                <c:pt idx="2">
                  <c:v>0</c:v>
                </c:pt>
                <c:pt idx="3">
                  <c:v>4.3478260869565216E-2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0.27225130890052357</c:v>
                </c:pt>
                <c:pt idx="1">
                  <c:v>0.15384615384615385</c:v>
                </c:pt>
                <c:pt idx="2">
                  <c:v>0.33333333333333331</c:v>
                </c:pt>
                <c:pt idx="3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0.193717277486911</c:v>
                </c:pt>
                <c:pt idx="1">
                  <c:v>7.6923076923076927E-2</c:v>
                </c:pt>
                <c:pt idx="2">
                  <c:v>0</c:v>
                </c:pt>
                <c:pt idx="3">
                  <c:v>8.6956521739130432E-2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0.3554392088423502</c:v>
                </c:pt>
                <c:pt idx="1">
                  <c:v>0.46153846153846156</c:v>
                </c:pt>
                <c:pt idx="2">
                  <c:v>0.66666666666666663</c:v>
                </c:pt>
                <c:pt idx="3">
                  <c:v>0.34782608695652173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2118888"/>
        <c:axId val="2136830888"/>
      </c:barChart>
      <c:catAx>
        <c:axId val="210211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830888"/>
        <c:crosses val="autoZero"/>
        <c:auto val="1"/>
        <c:lblAlgn val="ctr"/>
        <c:lblOffset val="100"/>
        <c:noMultiLvlLbl val="0"/>
      </c:catAx>
      <c:valAx>
        <c:axId val="2136830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2152499087924E-2"/>
              <c:y val="0.309686601362921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2118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D43" sqref="D43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173</v>
      </c>
      <c r="C15" s="53">
        <v>130</v>
      </c>
      <c r="D15" s="54">
        <f t="shared" ref="D15:D20" si="0">C15-B15</f>
        <v>-43</v>
      </c>
      <c r="F15" s="1"/>
    </row>
    <row r="16" spans="1:6" ht="15.75" x14ac:dyDescent="0.25">
      <c r="A16" s="52" t="s">
        <v>14</v>
      </c>
      <c r="B16" s="53">
        <v>152</v>
      </c>
      <c r="C16" s="53">
        <v>255</v>
      </c>
      <c r="D16" s="54">
        <f t="shared" si="0"/>
        <v>103</v>
      </c>
      <c r="F16" s="1"/>
    </row>
    <row r="17" spans="1:6" ht="15.75" x14ac:dyDescent="0.25">
      <c r="A17" s="52" t="s">
        <v>15</v>
      </c>
      <c r="B17" s="53">
        <v>478</v>
      </c>
      <c r="C17" s="53">
        <v>656</v>
      </c>
      <c r="D17" s="54">
        <f t="shared" si="0"/>
        <v>178</v>
      </c>
      <c r="F17" s="1"/>
    </row>
    <row r="18" spans="1:6" ht="15.75" x14ac:dyDescent="0.25">
      <c r="A18" s="52" t="s">
        <v>16</v>
      </c>
      <c r="B18" s="53">
        <v>337</v>
      </c>
      <c r="C18" s="53">
        <v>357</v>
      </c>
      <c r="D18" s="54">
        <f t="shared" si="0"/>
        <v>20</v>
      </c>
      <c r="F18" s="1"/>
    </row>
    <row r="19" spans="1:6" ht="15.75" x14ac:dyDescent="0.25">
      <c r="A19" s="52" t="s">
        <v>17</v>
      </c>
      <c r="B19" s="53">
        <v>635</v>
      </c>
      <c r="C19" s="53">
        <v>396</v>
      </c>
      <c r="D19" s="54">
        <f t="shared" si="0"/>
        <v>-239</v>
      </c>
      <c r="F19" s="1"/>
    </row>
    <row r="20" spans="1:6" ht="15.75" x14ac:dyDescent="0.25">
      <c r="A20" s="55" t="s">
        <v>0</v>
      </c>
      <c r="B20" s="65">
        <f>SUM(B15:B19)</f>
        <v>1775</v>
      </c>
      <c r="C20" s="65">
        <f>SUM(C15:C19)</f>
        <v>1794</v>
      </c>
      <c r="D20" s="55">
        <f t="shared" si="0"/>
        <v>19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9.7464788732394364E-2</v>
      </c>
      <c r="C32" s="56">
        <f>C15/C20</f>
        <v>7.2463768115942032E-2</v>
      </c>
      <c r="D32" s="57">
        <f>C32-B32</f>
        <v>-2.5001020616452332E-2</v>
      </c>
    </row>
    <row r="33" spans="1:6" ht="15.75" x14ac:dyDescent="0.25">
      <c r="A33" s="52" t="s">
        <v>14</v>
      </c>
      <c r="B33" s="56">
        <f>B16/B20</f>
        <v>8.5633802816901403E-2</v>
      </c>
      <c r="C33" s="56">
        <f>C16/C20</f>
        <v>0.14214046822742474</v>
      </c>
      <c r="D33" s="57">
        <f>C33-B33</f>
        <v>5.6506665410523335E-2</v>
      </c>
    </row>
    <row r="34" spans="1:6" ht="15.75" x14ac:dyDescent="0.25">
      <c r="A34" s="52" t="s">
        <v>15</v>
      </c>
      <c r="B34" s="56">
        <f>B17/B20</f>
        <v>0.26929577464788734</v>
      </c>
      <c r="C34" s="56">
        <f>C17/C20</f>
        <v>0.36566332218506131</v>
      </c>
      <c r="D34" s="57">
        <f>C34-B34</f>
        <v>9.636754753717397E-2</v>
      </c>
    </row>
    <row r="35" spans="1:6" ht="15.75" x14ac:dyDescent="0.25">
      <c r="A35" s="52" t="s">
        <v>16</v>
      </c>
      <c r="B35" s="56">
        <f>B18/B20</f>
        <v>0.18985915492957747</v>
      </c>
      <c r="C35" s="56">
        <f>C18/C20</f>
        <v>0.19899665551839466</v>
      </c>
      <c r="D35" s="57">
        <f>C35-B35</f>
        <v>9.1375005888171823E-3</v>
      </c>
    </row>
    <row r="36" spans="1:6" ht="15.75" x14ac:dyDescent="0.25">
      <c r="A36" s="52" t="s">
        <v>17</v>
      </c>
      <c r="B36" s="56">
        <f>B19/B20</f>
        <v>0.35774647887323946</v>
      </c>
      <c r="C36" s="56">
        <f>C19/C20</f>
        <v>0.22073578595317725</v>
      </c>
      <c r="D36" s="57">
        <f>C36-B36</f>
        <v>-0.13701069292006221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1775</v>
      </c>
      <c r="C49" s="59">
        <v>1794</v>
      </c>
    </row>
    <row r="50" spans="1:3" s="60" customFormat="1" ht="31.5" x14ac:dyDescent="0.25">
      <c r="A50" s="58" t="s">
        <v>36</v>
      </c>
      <c r="B50" s="59">
        <v>246</v>
      </c>
      <c r="C50" s="59">
        <v>96</v>
      </c>
    </row>
    <row r="51" spans="1:3" s="60" customFormat="1" ht="31.5" x14ac:dyDescent="0.25">
      <c r="A51" s="58" t="s">
        <v>38</v>
      </c>
      <c r="B51" s="61">
        <f>B50/B49</f>
        <v>0.13859154929577464</v>
      </c>
      <c r="C51" s="61">
        <f>C50/C49</f>
        <v>5.3511705685618728E-2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22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130</v>
      </c>
      <c r="C10" s="29">
        <v>57800</v>
      </c>
      <c r="D10" s="29">
        <v>24423</v>
      </c>
      <c r="E10" s="31">
        <f>C10/C15</f>
        <v>5.7901733345488024E-2</v>
      </c>
      <c r="F10" s="31">
        <f>D10/D15</f>
        <v>0.17701289382705312</v>
      </c>
    </row>
    <row r="11" spans="1:6" x14ac:dyDescent="0.25">
      <c r="A11" s="6" t="s">
        <v>14</v>
      </c>
      <c r="B11" s="29">
        <v>255</v>
      </c>
      <c r="C11" s="29">
        <v>158064</v>
      </c>
      <c r="D11" s="29">
        <v>38573</v>
      </c>
      <c r="E11" s="31">
        <f>C11/C15</f>
        <v>0.15834220725815257</v>
      </c>
      <c r="F11" s="31">
        <f>D11/D15</f>
        <v>0.27956919107361583</v>
      </c>
    </row>
    <row r="12" spans="1:6" x14ac:dyDescent="0.25">
      <c r="A12" s="6" t="s">
        <v>15</v>
      </c>
      <c r="B12" s="29">
        <v>656</v>
      </c>
      <c r="C12" s="29">
        <v>375611</v>
      </c>
      <c r="D12" s="29">
        <v>54928</v>
      </c>
      <c r="E12" s="31">
        <f>C12/C15</f>
        <v>0.37627211009744121</v>
      </c>
      <c r="F12" s="31">
        <f>D12/D15</f>
        <v>0.39810687598298217</v>
      </c>
    </row>
    <row r="13" spans="1:6" x14ac:dyDescent="0.25">
      <c r="A13" s="6" t="s">
        <v>16</v>
      </c>
      <c r="B13" s="29">
        <v>357</v>
      </c>
      <c r="C13" s="29">
        <v>206128</v>
      </c>
      <c r="D13" s="29">
        <v>15783</v>
      </c>
      <c r="E13" s="31">
        <f>C13/C15</f>
        <v>0.20649080434323105</v>
      </c>
      <c r="F13" s="31">
        <f>D13/D15</f>
        <v>0.11439194625035333</v>
      </c>
    </row>
    <row r="14" spans="1:6" x14ac:dyDescent="0.25">
      <c r="A14" s="6" t="s">
        <v>17</v>
      </c>
      <c r="B14" s="30">
        <v>396</v>
      </c>
      <c r="C14" s="30">
        <v>200640</v>
      </c>
      <c r="D14" s="30">
        <v>4266</v>
      </c>
      <c r="E14" s="31">
        <f>C14/C15</f>
        <v>0.20099314495568715</v>
      </c>
      <c r="F14" s="31">
        <f>D14/D15</f>
        <v>3.0919092865995521E-2</v>
      </c>
    </row>
    <row r="15" spans="1:6" x14ac:dyDescent="0.25">
      <c r="A15" s="4" t="s">
        <v>0</v>
      </c>
      <c r="B15" s="63">
        <f>SUM(B10:B14)</f>
        <v>1794</v>
      </c>
      <c r="C15" s="63">
        <f>SUM(C10:C14)</f>
        <v>998243</v>
      </c>
      <c r="D15" s="63">
        <f>SUM(D10:D14)</f>
        <v>137973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28</v>
      </c>
      <c r="C29" s="9">
        <v>17</v>
      </c>
      <c r="D29" s="18">
        <v>63</v>
      </c>
      <c r="E29" s="3">
        <v>20</v>
      </c>
      <c r="F29" s="21">
        <f>SUM(B29:E29)</f>
        <v>128</v>
      </c>
      <c r="G29" s="15"/>
    </row>
    <row r="30" spans="1:7" x14ac:dyDescent="0.25">
      <c r="A30" s="6" t="s">
        <v>14</v>
      </c>
      <c r="B30" s="9">
        <v>105</v>
      </c>
      <c r="C30" s="9">
        <v>57</v>
      </c>
      <c r="D30" s="18">
        <v>83</v>
      </c>
      <c r="E30" s="3">
        <v>9</v>
      </c>
      <c r="F30" s="21">
        <f>SUM(B30:E30)</f>
        <v>254</v>
      </c>
      <c r="G30" s="15"/>
    </row>
    <row r="31" spans="1:7" x14ac:dyDescent="0.25">
      <c r="A31" s="6" t="s">
        <v>15</v>
      </c>
      <c r="B31" s="9">
        <v>395</v>
      </c>
      <c r="C31" s="9">
        <v>146</v>
      </c>
      <c r="D31" s="18">
        <v>84</v>
      </c>
      <c r="E31" s="3">
        <v>30</v>
      </c>
      <c r="F31" s="21">
        <f>SUM(B31:E31)</f>
        <v>655</v>
      </c>
      <c r="G31" s="15"/>
    </row>
    <row r="32" spans="1:7" x14ac:dyDescent="0.25">
      <c r="A32" s="6" t="s">
        <v>16</v>
      </c>
      <c r="B32" s="9">
        <v>246</v>
      </c>
      <c r="C32" s="9">
        <v>52</v>
      </c>
      <c r="D32" s="18">
        <v>44</v>
      </c>
      <c r="E32" s="3">
        <v>15</v>
      </c>
      <c r="F32" s="21">
        <f>SUM(B32:E32)</f>
        <v>357</v>
      </c>
      <c r="G32" s="15"/>
    </row>
    <row r="33" spans="1:9" x14ac:dyDescent="0.25">
      <c r="A33" s="6" t="s">
        <v>17</v>
      </c>
      <c r="B33" s="9">
        <v>237</v>
      </c>
      <c r="C33" s="9">
        <v>68</v>
      </c>
      <c r="D33" s="18">
        <v>59</v>
      </c>
      <c r="E33" s="3">
        <v>25</v>
      </c>
      <c r="F33" s="21">
        <f>SUM(B33:E33)</f>
        <v>389</v>
      </c>
      <c r="G33" s="15"/>
    </row>
    <row r="34" spans="1:9" x14ac:dyDescent="0.25">
      <c r="A34" s="8" t="s">
        <v>0</v>
      </c>
      <c r="B34" s="63">
        <f>SUM(B29:B33)</f>
        <v>1011</v>
      </c>
      <c r="C34" s="63">
        <f>SUM(C29:C33)</f>
        <v>340</v>
      </c>
      <c r="D34" s="63">
        <f>SUM(D29:D33)</f>
        <v>333</v>
      </c>
      <c r="E34" s="63">
        <f>SUM(E29:E33)</f>
        <v>99</v>
      </c>
      <c r="F34" s="22">
        <f>SUM(F29:F33)</f>
        <v>1783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2.7695351137487636E-2</v>
      </c>
      <c r="C36" s="5">
        <f>C29/C34</f>
        <v>0.05</v>
      </c>
      <c r="D36" s="5">
        <f>D29/D34</f>
        <v>0.1891891891891892</v>
      </c>
      <c r="E36" s="5">
        <f>E29/E34</f>
        <v>0.20202020202020202</v>
      </c>
      <c r="G36" s="68"/>
      <c r="H36" s="68"/>
    </row>
    <row r="37" spans="1:9" x14ac:dyDescent="0.25">
      <c r="A37" s="6" t="s">
        <v>14</v>
      </c>
      <c r="B37" s="5">
        <f>B30/B34</f>
        <v>0.10385756676557864</v>
      </c>
      <c r="C37" s="5">
        <f>C30/C34</f>
        <v>0.1676470588235294</v>
      </c>
      <c r="D37" s="5">
        <f>D30/D34</f>
        <v>0.24924924924924924</v>
      </c>
      <c r="E37" s="5">
        <f>E30/E34</f>
        <v>9.0909090909090912E-2</v>
      </c>
    </row>
    <row r="38" spans="1:9" x14ac:dyDescent="0.25">
      <c r="A38" s="6" t="s">
        <v>15</v>
      </c>
      <c r="B38" s="5">
        <f>B31/B34</f>
        <v>0.39070227497527199</v>
      </c>
      <c r="C38" s="5">
        <f>C31/C34</f>
        <v>0.42941176470588233</v>
      </c>
      <c r="D38" s="5">
        <f>D31/D34</f>
        <v>0.25225225225225223</v>
      </c>
      <c r="E38" s="5">
        <f>E31/E34</f>
        <v>0.30303030303030304</v>
      </c>
    </row>
    <row r="39" spans="1:9" x14ac:dyDescent="0.25">
      <c r="A39" s="6" t="s">
        <v>16</v>
      </c>
      <c r="B39" s="5">
        <f>B32/B34</f>
        <v>0.24332344213649851</v>
      </c>
      <c r="C39" s="5">
        <f>C32/C34</f>
        <v>0.15294117647058825</v>
      </c>
      <c r="D39" s="5">
        <f>D32/D34</f>
        <v>0.13213213213213212</v>
      </c>
      <c r="E39" s="5">
        <f>E32/E34</f>
        <v>0.15151515151515152</v>
      </c>
    </row>
    <row r="40" spans="1:9" x14ac:dyDescent="0.25">
      <c r="A40" s="6" t="s">
        <v>17</v>
      </c>
      <c r="B40" s="5">
        <f>B33/B34</f>
        <v>0.23442136498516319</v>
      </c>
      <c r="C40" s="5">
        <f>C33/C34</f>
        <v>0.2</v>
      </c>
      <c r="D40" s="5">
        <f>D33/D34</f>
        <v>0.17717717717717718</v>
      </c>
      <c r="E40" s="5">
        <f>E33/E34</f>
        <v>0.25252525252525254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108</v>
      </c>
      <c r="C52" s="21">
        <v>7</v>
      </c>
      <c r="D52" s="21">
        <v>2</v>
      </c>
      <c r="E52" s="21">
        <v>11</v>
      </c>
      <c r="F52" s="21">
        <f>SUM(B52:E52)</f>
        <v>128</v>
      </c>
    </row>
    <row r="53" spans="1:6" x14ac:dyDescent="0.25">
      <c r="A53" s="20" t="s">
        <v>14</v>
      </c>
      <c r="B53" s="21">
        <v>254</v>
      </c>
      <c r="C53" s="21">
        <v>1</v>
      </c>
      <c r="D53" s="21">
        <v>0</v>
      </c>
      <c r="E53" s="21">
        <v>0</v>
      </c>
      <c r="F53" s="21">
        <f>SUM(B53:E53)</f>
        <v>255</v>
      </c>
    </row>
    <row r="54" spans="1:6" x14ac:dyDescent="0.25">
      <c r="A54" s="20" t="s">
        <v>15</v>
      </c>
      <c r="B54" s="21">
        <v>651</v>
      </c>
      <c r="C54" s="21">
        <v>1</v>
      </c>
      <c r="D54" s="21">
        <v>0</v>
      </c>
      <c r="E54" s="21">
        <v>3</v>
      </c>
      <c r="F54" s="21">
        <f>SUM(B54:E54)</f>
        <v>655</v>
      </c>
    </row>
    <row r="55" spans="1:6" x14ac:dyDescent="0.25">
      <c r="A55" s="20" t="s">
        <v>16</v>
      </c>
      <c r="B55" s="21">
        <v>355</v>
      </c>
      <c r="C55" s="21">
        <v>0</v>
      </c>
      <c r="D55" s="21">
        <v>0</v>
      </c>
      <c r="E55" s="21">
        <v>2</v>
      </c>
      <c r="F55" s="21">
        <f>SUM(B55:E55)</f>
        <v>357</v>
      </c>
    </row>
    <row r="56" spans="1:6" x14ac:dyDescent="0.25">
      <c r="A56" s="20" t="s">
        <v>17</v>
      </c>
      <c r="B56" s="21">
        <v>376</v>
      </c>
      <c r="C56" s="21">
        <v>4</v>
      </c>
      <c r="D56" s="21">
        <v>3</v>
      </c>
      <c r="E56" s="21">
        <v>6</v>
      </c>
      <c r="F56" s="21">
        <f>SUM(B56:E56)</f>
        <v>389</v>
      </c>
    </row>
    <row r="57" spans="1:6" x14ac:dyDescent="0.25">
      <c r="A57" s="22" t="s">
        <v>0</v>
      </c>
      <c r="B57" s="63">
        <f>SUM(B52:B56)</f>
        <v>1744</v>
      </c>
      <c r="C57" s="63">
        <f>SUM(C52:C56)</f>
        <v>13</v>
      </c>
      <c r="D57" s="63">
        <f>SUM(D52:D56)</f>
        <v>5</v>
      </c>
      <c r="E57" s="63">
        <f>SUM(E52:E56)</f>
        <v>22</v>
      </c>
      <c r="F57" s="22">
        <f>SUM(F52:F56)</f>
        <v>1784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6.1926605504587159E-2</v>
      </c>
      <c r="C59" s="24">
        <f>C52/C57</f>
        <v>0.53846153846153844</v>
      </c>
      <c r="D59" s="24">
        <f>D52/D57</f>
        <v>0.4</v>
      </c>
      <c r="E59" s="24">
        <f>E52/E57</f>
        <v>0.5</v>
      </c>
      <c r="F59" s="19"/>
    </row>
    <row r="60" spans="1:6" x14ac:dyDescent="0.25">
      <c r="A60" s="20" t="s">
        <v>14</v>
      </c>
      <c r="B60" s="24">
        <f>B53/B57</f>
        <v>0.14564220183486237</v>
      </c>
      <c r="C60" s="24">
        <f>C53/C57</f>
        <v>7.6923076923076927E-2</v>
      </c>
      <c r="D60" s="24">
        <f>D53/D57</f>
        <v>0</v>
      </c>
      <c r="E60" s="24">
        <f>E53/E57</f>
        <v>0</v>
      </c>
      <c r="F60" s="19"/>
    </row>
    <row r="61" spans="1:6" x14ac:dyDescent="0.25">
      <c r="A61" s="20" t="s">
        <v>15</v>
      </c>
      <c r="B61" s="24">
        <f>B54/B57</f>
        <v>0.37327981651376146</v>
      </c>
      <c r="C61" s="24">
        <f>C54/C57</f>
        <v>7.6923076923076927E-2</v>
      </c>
      <c r="D61" s="24">
        <f>D54/D57</f>
        <v>0</v>
      </c>
      <c r="E61" s="24">
        <f>E54/E57</f>
        <v>0.13636363636363635</v>
      </c>
      <c r="F61" s="19"/>
    </row>
    <row r="62" spans="1:6" x14ac:dyDescent="0.25">
      <c r="A62" s="20" t="s">
        <v>16</v>
      </c>
      <c r="B62" s="24">
        <f>B55/B57</f>
        <v>0.20355504587155962</v>
      </c>
      <c r="C62" s="24">
        <f>C55/C57</f>
        <v>0</v>
      </c>
      <c r="D62" s="24">
        <f>D55/D57</f>
        <v>0</v>
      </c>
      <c r="E62" s="24">
        <f>E55/E57</f>
        <v>9.0909090909090912E-2</v>
      </c>
      <c r="F62" s="19"/>
    </row>
    <row r="63" spans="1:6" x14ac:dyDescent="0.25">
      <c r="A63" s="20" t="s">
        <v>17</v>
      </c>
      <c r="B63" s="24">
        <f>B56/B57</f>
        <v>0.21559633027522937</v>
      </c>
      <c r="C63" s="24">
        <f>C56/C57</f>
        <v>0.30769230769230771</v>
      </c>
      <c r="D63" s="24">
        <f>D56/D57</f>
        <v>0.6</v>
      </c>
      <c r="E63" s="24">
        <f>E56/E57</f>
        <v>0.27272727272727271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65</v>
      </c>
      <c r="C75" s="21">
        <v>48</v>
      </c>
      <c r="D75" s="21">
        <v>6</v>
      </c>
      <c r="E75" s="21">
        <v>4</v>
      </c>
      <c r="F75" s="21">
        <f>SUM(B75:E75)</f>
        <v>123</v>
      </c>
    </row>
    <row r="76" spans="1:6" x14ac:dyDescent="0.25">
      <c r="A76" s="20" t="s">
        <v>14</v>
      </c>
      <c r="B76" s="21">
        <v>90</v>
      </c>
      <c r="C76" s="21">
        <v>115</v>
      </c>
      <c r="D76" s="21">
        <v>35</v>
      </c>
      <c r="E76" s="21">
        <v>9</v>
      </c>
      <c r="F76" s="21">
        <f>SUM(B76:E76)</f>
        <v>249</v>
      </c>
    </row>
    <row r="77" spans="1:6" x14ac:dyDescent="0.25">
      <c r="A77" s="20" t="s">
        <v>15</v>
      </c>
      <c r="B77" s="21">
        <v>192</v>
      </c>
      <c r="C77" s="21">
        <v>307</v>
      </c>
      <c r="D77" s="21">
        <v>102</v>
      </c>
      <c r="E77" s="21">
        <v>24</v>
      </c>
      <c r="F77" s="21">
        <f>SUM(B77:E77)</f>
        <v>625</v>
      </c>
    </row>
    <row r="78" spans="1:6" x14ac:dyDescent="0.25">
      <c r="A78" s="20" t="s">
        <v>16</v>
      </c>
      <c r="B78" s="21">
        <v>109</v>
      </c>
      <c r="C78" s="21">
        <v>119</v>
      </c>
      <c r="D78" s="21">
        <v>75</v>
      </c>
      <c r="E78" s="21">
        <v>46</v>
      </c>
      <c r="F78" s="21">
        <f>SUM(B78:E78)</f>
        <v>349</v>
      </c>
    </row>
    <row r="79" spans="1:6" x14ac:dyDescent="0.25">
      <c r="A79" s="20" t="s">
        <v>17</v>
      </c>
      <c r="B79" s="21">
        <v>146</v>
      </c>
      <c r="C79" s="21">
        <v>113</v>
      </c>
      <c r="D79" s="21">
        <v>63</v>
      </c>
      <c r="E79" s="21">
        <v>56</v>
      </c>
      <c r="F79" s="21">
        <f>SUM(B79:E79)</f>
        <v>378</v>
      </c>
    </row>
    <row r="80" spans="1:6" x14ac:dyDescent="0.25">
      <c r="A80" s="26" t="s">
        <v>0</v>
      </c>
      <c r="B80" s="63">
        <f>SUM(B75:B79)</f>
        <v>602</v>
      </c>
      <c r="C80" s="63">
        <f>SUM(C75:C79)</f>
        <v>702</v>
      </c>
      <c r="D80" s="63">
        <f>SUM(D75:D79)</f>
        <v>281</v>
      </c>
      <c r="E80" s="63">
        <f>SUM(E75:E79)</f>
        <v>139</v>
      </c>
      <c r="F80" s="22">
        <f>SUM(F75:F79)</f>
        <v>1724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0.1079734219269103</v>
      </c>
      <c r="C82" s="24">
        <f>C75/C80</f>
        <v>6.8376068376068383E-2</v>
      </c>
      <c r="D82" s="24">
        <f>D75/D80</f>
        <v>2.1352313167259787E-2</v>
      </c>
      <c r="E82" s="24">
        <f>E75/E80</f>
        <v>2.8776978417266189E-2</v>
      </c>
      <c r="F82" s="19"/>
    </row>
    <row r="83" spans="1:6" x14ac:dyDescent="0.25">
      <c r="A83" s="20" t="s">
        <v>14</v>
      </c>
      <c r="B83" s="24">
        <f>B76/B80</f>
        <v>0.14950166112956811</v>
      </c>
      <c r="C83" s="24">
        <f>C76/C80</f>
        <v>0.16381766381766383</v>
      </c>
      <c r="D83" s="24">
        <f>D76/D80</f>
        <v>0.12455516014234876</v>
      </c>
      <c r="E83" s="24">
        <f>E76/E80</f>
        <v>6.4748201438848921E-2</v>
      </c>
      <c r="F83" s="19"/>
    </row>
    <row r="84" spans="1:6" x14ac:dyDescent="0.25">
      <c r="A84" s="20" t="s">
        <v>15</v>
      </c>
      <c r="B84" s="24">
        <f>B77/B80</f>
        <v>0.31893687707641194</v>
      </c>
      <c r="C84" s="24">
        <f>C77/C80</f>
        <v>0.4373219373219373</v>
      </c>
      <c r="D84" s="24">
        <f>D77/D80</f>
        <v>0.36298932384341637</v>
      </c>
      <c r="E84" s="24">
        <f>E77/E80</f>
        <v>0.17266187050359713</v>
      </c>
      <c r="F84" s="19"/>
    </row>
    <row r="85" spans="1:6" x14ac:dyDescent="0.25">
      <c r="A85" s="20" t="s">
        <v>16</v>
      </c>
      <c r="B85" s="24">
        <f>B78/B80</f>
        <v>0.18106312292358803</v>
      </c>
      <c r="C85" s="24">
        <f>C78/C80</f>
        <v>0.16951566951566951</v>
      </c>
      <c r="D85" s="24">
        <f>D78/D80</f>
        <v>0.2669039145907473</v>
      </c>
      <c r="E85" s="24">
        <f>E78/E80</f>
        <v>0.33093525179856115</v>
      </c>
      <c r="F85" s="19"/>
    </row>
    <row r="86" spans="1:6" x14ac:dyDescent="0.25">
      <c r="A86" s="20" t="s">
        <v>17</v>
      </c>
      <c r="B86" s="24">
        <f>B79/B80</f>
        <v>0.2425249169435216</v>
      </c>
      <c r="C86" s="24">
        <f>C79/C80</f>
        <v>0.16096866096866097</v>
      </c>
      <c r="D86" s="24">
        <f>D79/D80</f>
        <v>0.22419928825622776</v>
      </c>
      <c r="E86" s="24">
        <f>E79/E80</f>
        <v>0.40287769784172661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61</v>
      </c>
      <c r="C98" s="21">
        <v>13</v>
      </c>
      <c r="D98" s="21">
        <v>8</v>
      </c>
      <c r="E98" s="28">
        <v>46</v>
      </c>
      <c r="F98" s="21">
        <f>SUM(B98:E98)</f>
        <v>128</v>
      </c>
    </row>
    <row r="99" spans="1:6" x14ac:dyDescent="0.25">
      <c r="A99" s="20" t="s">
        <v>14</v>
      </c>
      <c r="B99" s="21">
        <v>68</v>
      </c>
      <c r="C99" s="21">
        <v>34</v>
      </c>
      <c r="D99" s="21">
        <v>53</v>
      </c>
      <c r="E99" s="28">
        <v>100</v>
      </c>
      <c r="F99" s="21">
        <f>SUM(B99:E99)</f>
        <v>255</v>
      </c>
    </row>
    <row r="100" spans="1:6" x14ac:dyDescent="0.25">
      <c r="A100" s="20" t="s">
        <v>15</v>
      </c>
      <c r="B100" s="21">
        <v>177</v>
      </c>
      <c r="C100" s="21">
        <v>93</v>
      </c>
      <c r="D100" s="21">
        <v>127</v>
      </c>
      <c r="E100" s="28">
        <v>258</v>
      </c>
      <c r="F100" s="21">
        <f>SUM(B100:E100)</f>
        <v>655</v>
      </c>
    </row>
    <row r="101" spans="1:6" x14ac:dyDescent="0.25">
      <c r="A101" s="20" t="s">
        <v>16</v>
      </c>
      <c r="B101" s="21">
        <v>125</v>
      </c>
      <c r="C101" s="21">
        <v>68</v>
      </c>
      <c r="D101" s="21">
        <v>55</v>
      </c>
      <c r="E101" s="28">
        <v>109</v>
      </c>
      <c r="F101" s="21">
        <f>SUM(B101:E101)</f>
        <v>357</v>
      </c>
    </row>
    <row r="102" spans="1:6" x14ac:dyDescent="0.25">
      <c r="A102" s="20" t="s">
        <v>17</v>
      </c>
      <c r="B102" s="21">
        <v>159</v>
      </c>
      <c r="C102" s="21">
        <v>75</v>
      </c>
      <c r="D102" s="21">
        <v>43</v>
      </c>
      <c r="E102" s="28">
        <v>112</v>
      </c>
      <c r="F102" s="21">
        <f>SUM(B102:E102)</f>
        <v>389</v>
      </c>
    </row>
    <row r="103" spans="1:6" x14ac:dyDescent="0.25">
      <c r="A103" s="26" t="s">
        <v>0</v>
      </c>
      <c r="B103" s="63">
        <f>SUM(B98:B102)</f>
        <v>590</v>
      </c>
      <c r="C103" s="63">
        <f>SUM(C98:C102)</f>
        <v>283</v>
      </c>
      <c r="D103" s="63">
        <f>SUM(D98:D102)</f>
        <v>286</v>
      </c>
      <c r="E103" s="63">
        <f>SUM(E98:E102)</f>
        <v>625</v>
      </c>
      <c r="F103" s="22">
        <f>SUM(F98:F102)</f>
        <v>1784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0.10338983050847457</v>
      </c>
      <c r="C105" s="24">
        <f>C98/C103</f>
        <v>4.5936395759717315E-2</v>
      </c>
      <c r="D105" s="24">
        <f>D98/D103</f>
        <v>2.7972027972027972E-2</v>
      </c>
      <c r="E105" s="24">
        <f>E98/E103</f>
        <v>7.3599999999999999E-2</v>
      </c>
      <c r="F105" s="19"/>
    </row>
    <row r="106" spans="1:6" x14ac:dyDescent="0.25">
      <c r="A106" s="20" t="s">
        <v>14</v>
      </c>
      <c r="B106" s="24">
        <f>B99/B103</f>
        <v>0.11525423728813559</v>
      </c>
      <c r="C106" s="24">
        <f>C99/C103</f>
        <v>0.12014134275618374</v>
      </c>
      <c r="D106" s="24">
        <f>D99/D103</f>
        <v>0.18531468531468531</v>
      </c>
      <c r="E106" s="24">
        <f>E99/E103</f>
        <v>0.16</v>
      </c>
      <c r="F106" s="19"/>
    </row>
    <row r="107" spans="1:6" x14ac:dyDescent="0.25">
      <c r="A107" s="20" t="s">
        <v>15</v>
      </c>
      <c r="B107" s="24">
        <f>B100/B103</f>
        <v>0.3</v>
      </c>
      <c r="C107" s="24">
        <f>C100/C103</f>
        <v>0.32862190812720848</v>
      </c>
      <c r="D107" s="24">
        <f>D100/D103</f>
        <v>0.44405594405594406</v>
      </c>
      <c r="E107" s="24">
        <f>E100/E103</f>
        <v>0.4128</v>
      </c>
      <c r="F107" s="19"/>
    </row>
    <row r="108" spans="1:6" x14ac:dyDescent="0.25">
      <c r="A108" s="20" t="s">
        <v>16</v>
      </c>
      <c r="B108" s="24">
        <f>B101/B103</f>
        <v>0.21186440677966101</v>
      </c>
      <c r="C108" s="24">
        <f>C101/C103</f>
        <v>0.24028268551236748</v>
      </c>
      <c r="D108" s="24">
        <f>D101/D103</f>
        <v>0.19230769230769232</v>
      </c>
      <c r="E108" s="24">
        <f>E101/E103</f>
        <v>0.1744</v>
      </c>
      <c r="F108" s="19"/>
    </row>
    <row r="109" spans="1:6" x14ac:dyDescent="0.25">
      <c r="A109" s="20" t="s">
        <v>17</v>
      </c>
      <c r="B109" s="24">
        <f>B102/B103</f>
        <v>0.26949152542372884</v>
      </c>
      <c r="C109" s="24">
        <f>C102/C103</f>
        <v>0.26501766784452296</v>
      </c>
      <c r="D109" s="24">
        <f>D102/D103</f>
        <v>0.15034965034965034</v>
      </c>
      <c r="E109" s="24">
        <f>E102/E103</f>
        <v>0.1792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9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58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173</v>
      </c>
      <c r="C10" s="29">
        <v>84514</v>
      </c>
      <c r="D10" s="29">
        <v>39426</v>
      </c>
      <c r="E10" s="31">
        <f>C10/C15</f>
        <v>8.5660740330808532E-2</v>
      </c>
      <c r="F10" s="31">
        <f>D10/D15</f>
        <v>0.31799777387040057</v>
      </c>
    </row>
    <row r="11" spans="1:6" x14ac:dyDescent="0.25">
      <c r="A11" s="6" t="s">
        <v>14</v>
      </c>
      <c r="B11" s="29">
        <v>152</v>
      </c>
      <c r="C11" s="29">
        <v>93140</v>
      </c>
      <c r="D11" s="29">
        <v>22660</v>
      </c>
      <c r="E11" s="31">
        <f>C11/C15</f>
        <v>9.4403783449032191E-2</v>
      </c>
      <c r="F11" s="31">
        <f>D11/D15</f>
        <v>0.18276846639028246</v>
      </c>
    </row>
    <row r="12" spans="1:6" x14ac:dyDescent="0.25">
      <c r="A12" s="6" t="s">
        <v>15</v>
      </c>
      <c r="B12" s="29">
        <v>478</v>
      </c>
      <c r="C12" s="29">
        <v>288550</v>
      </c>
      <c r="D12" s="29">
        <v>42096</v>
      </c>
      <c r="E12" s="31">
        <f>C12/C15</f>
        <v>0.29246523206160874</v>
      </c>
      <c r="F12" s="31">
        <f>D12/D15</f>
        <v>0.33953315803907019</v>
      </c>
    </row>
    <row r="13" spans="1:6" x14ac:dyDescent="0.25">
      <c r="A13" s="6" t="s">
        <v>16</v>
      </c>
      <c r="B13" s="29">
        <v>337</v>
      </c>
      <c r="C13" s="29">
        <v>192193</v>
      </c>
      <c r="D13" s="29">
        <v>14551</v>
      </c>
      <c r="E13" s="31">
        <f>C13/C15</f>
        <v>0.19480079828666358</v>
      </c>
      <c r="F13" s="31">
        <f>D13/D15</f>
        <v>0.11736381087577229</v>
      </c>
    </row>
    <row r="14" spans="1:6" x14ac:dyDescent="0.25">
      <c r="A14" s="6" t="s">
        <v>17</v>
      </c>
      <c r="B14" s="30">
        <v>635</v>
      </c>
      <c r="C14" s="30">
        <v>328216</v>
      </c>
      <c r="D14" s="30">
        <v>5249</v>
      </c>
      <c r="E14" s="31">
        <f>C14/C15</f>
        <v>0.33266944587188696</v>
      </c>
      <c r="F14" s="31">
        <f>D14/D15</f>
        <v>4.2336790824474523E-2</v>
      </c>
    </row>
    <row r="15" spans="1:6" x14ac:dyDescent="0.25">
      <c r="A15" s="4" t="s">
        <v>0</v>
      </c>
      <c r="B15" s="63">
        <f>SUM(B10:B14)</f>
        <v>1775</v>
      </c>
      <c r="C15" s="63">
        <f>SUM(C10:C14)</f>
        <v>986613</v>
      </c>
      <c r="D15" s="63">
        <f>SUM(D10:D14)</f>
        <v>123982</v>
      </c>
      <c r="E15" s="64">
        <f>SUM(E10:E14)</f>
        <v>1</v>
      </c>
      <c r="F15" s="64">
        <f>SUM(F10:F14)</f>
        <v>1.0000000000000002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67</v>
      </c>
      <c r="C29" s="9">
        <v>20</v>
      </c>
      <c r="D29" s="18">
        <v>71</v>
      </c>
      <c r="E29" s="3">
        <v>11</v>
      </c>
      <c r="F29" s="21">
        <f>SUM(B29:E29)</f>
        <v>169</v>
      </c>
      <c r="G29" s="15"/>
    </row>
    <row r="30" spans="1:7" x14ac:dyDescent="0.25">
      <c r="A30" s="6" t="s">
        <v>14</v>
      </c>
      <c r="B30" s="9">
        <v>66</v>
      </c>
      <c r="C30" s="9">
        <v>33</v>
      </c>
      <c r="D30" s="18">
        <v>47</v>
      </c>
      <c r="E30" s="3">
        <v>5</v>
      </c>
      <c r="F30" s="21">
        <f>SUM(B30:E30)</f>
        <v>151</v>
      </c>
      <c r="G30" s="15"/>
    </row>
    <row r="31" spans="1:7" x14ac:dyDescent="0.25">
      <c r="A31" s="6" t="s">
        <v>15</v>
      </c>
      <c r="B31" s="9">
        <v>257</v>
      </c>
      <c r="C31" s="9">
        <v>103</v>
      </c>
      <c r="D31" s="18">
        <v>95</v>
      </c>
      <c r="E31" s="3">
        <v>20</v>
      </c>
      <c r="F31" s="21">
        <f>SUM(B31:E31)</f>
        <v>475</v>
      </c>
      <c r="G31" s="15"/>
    </row>
    <row r="32" spans="1:7" x14ac:dyDescent="0.25">
      <c r="A32" s="6" t="s">
        <v>16</v>
      </c>
      <c r="B32" s="9">
        <v>217</v>
      </c>
      <c r="C32" s="9">
        <v>58</v>
      </c>
      <c r="D32" s="18">
        <v>43</v>
      </c>
      <c r="E32" s="3">
        <v>18</v>
      </c>
      <c r="F32" s="21">
        <f>SUM(B32:E32)</f>
        <v>336</v>
      </c>
      <c r="G32" s="15"/>
    </row>
    <row r="33" spans="1:9" x14ac:dyDescent="0.25">
      <c r="A33" s="6" t="s">
        <v>17</v>
      </c>
      <c r="B33" s="9">
        <v>398</v>
      </c>
      <c r="C33" s="9">
        <v>133</v>
      </c>
      <c r="D33" s="18">
        <v>65</v>
      </c>
      <c r="E33" s="3">
        <v>30</v>
      </c>
      <c r="F33" s="21">
        <f>SUM(B33:E33)</f>
        <v>626</v>
      </c>
      <c r="G33" s="15"/>
    </row>
    <row r="34" spans="1:9" x14ac:dyDescent="0.25">
      <c r="A34" s="8" t="s">
        <v>0</v>
      </c>
      <c r="B34" s="63">
        <f>SUM(B29:B33)</f>
        <v>1005</v>
      </c>
      <c r="C34" s="63">
        <f>SUM(C29:C33)</f>
        <v>347</v>
      </c>
      <c r="D34" s="63">
        <f>SUM(D29:D33)</f>
        <v>321</v>
      </c>
      <c r="E34" s="63">
        <f>SUM(E29:E33)</f>
        <v>84</v>
      </c>
      <c r="F34" s="22">
        <f>SUM(F29:F33)</f>
        <v>1757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6.6666666666666666E-2</v>
      </c>
      <c r="C36" s="5">
        <f>C29/C34</f>
        <v>5.7636887608069162E-2</v>
      </c>
      <c r="D36" s="5">
        <f>D29/D34</f>
        <v>0.22118380062305296</v>
      </c>
      <c r="E36" s="5">
        <f>E29/E34</f>
        <v>0.13095238095238096</v>
      </c>
      <c r="G36" s="68"/>
      <c r="H36" s="68"/>
    </row>
    <row r="37" spans="1:9" x14ac:dyDescent="0.25">
      <c r="A37" s="6" t="s">
        <v>14</v>
      </c>
      <c r="B37" s="5">
        <f>B30/B34</f>
        <v>6.5671641791044774E-2</v>
      </c>
      <c r="C37" s="5">
        <f>C30/C34</f>
        <v>9.5100864553314124E-2</v>
      </c>
      <c r="D37" s="5">
        <f>D30/D34</f>
        <v>0.14641744548286603</v>
      </c>
      <c r="E37" s="5">
        <f>E30/E34</f>
        <v>5.9523809523809521E-2</v>
      </c>
    </row>
    <row r="38" spans="1:9" x14ac:dyDescent="0.25">
      <c r="A38" s="6" t="s">
        <v>15</v>
      </c>
      <c r="B38" s="5">
        <f>B31/B34</f>
        <v>0.25572139303482588</v>
      </c>
      <c r="C38" s="5">
        <f>C31/C34</f>
        <v>0.29682997118155618</v>
      </c>
      <c r="D38" s="5">
        <f>D31/D34</f>
        <v>0.29595015576323985</v>
      </c>
      <c r="E38" s="5">
        <f>E31/E34</f>
        <v>0.23809523809523808</v>
      </c>
    </row>
    <row r="39" spans="1:9" x14ac:dyDescent="0.25">
      <c r="A39" s="6" t="s">
        <v>16</v>
      </c>
      <c r="B39" s="5">
        <f>B32/B34</f>
        <v>0.21592039800995025</v>
      </c>
      <c r="C39" s="5">
        <f>C32/C34</f>
        <v>0.16714697406340057</v>
      </c>
      <c r="D39" s="5">
        <f>D32/D34</f>
        <v>0.13395638629283488</v>
      </c>
      <c r="E39" s="5">
        <f>E32/E34</f>
        <v>0.21428571428571427</v>
      </c>
    </row>
    <row r="40" spans="1:9" x14ac:dyDescent="0.25">
      <c r="A40" s="6" t="s">
        <v>17</v>
      </c>
      <c r="B40" s="5">
        <f>B33/B34</f>
        <v>0.39601990049751246</v>
      </c>
      <c r="C40" s="5">
        <f>C33/C34</f>
        <v>0.38328530259365995</v>
      </c>
      <c r="D40" s="5">
        <f>D33/D34</f>
        <v>0.20249221183800623</v>
      </c>
      <c r="E40" s="5">
        <f>E33/E34</f>
        <v>0.35714285714285715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158</v>
      </c>
      <c r="C52" s="21">
        <v>3</v>
      </c>
      <c r="D52" s="21">
        <v>0</v>
      </c>
      <c r="E52" s="21">
        <v>8</v>
      </c>
      <c r="F52" s="21">
        <f>SUM(B52:E52)</f>
        <v>169</v>
      </c>
    </row>
    <row r="53" spans="1:6" x14ac:dyDescent="0.25">
      <c r="A53" s="20" t="s">
        <v>14</v>
      </c>
      <c r="B53" s="21">
        <v>149</v>
      </c>
      <c r="C53" s="21">
        <v>1</v>
      </c>
      <c r="D53" s="21">
        <v>0</v>
      </c>
      <c r="E53" s="21">
        <v>1</v>
      </c>
      <c r="F53" s="21">
        <f>SUM(B53:E53)</f>
        <v>151</v>
      </c>
    </row>
    <row r="54" spans="1:6" x14ac:dyDescent="0.25">
      <c r="A54" s="20" t="s">
        <v>15</v>
      </c>
      <c r="B54" s="21">
        <v>468</v>
      </c>
      <c r="C54" s="21">
        <v>2</v>
      </c>
      <c r="D54" s="21">
        <v>1</v>
      </c>
      <c r="E54" s="21">
        <v>4</v>
      </c>
      <c r="F54" s="21">
        <f>SUM(B54:E54)</f>
        <v>475</v>
      </c>
    </row>
    <row r="55" spans="1:6" x14ac:dyDescent="0.25">
      <c r="A55" s="20" t="s">
        <v>16</v>
      </c>
      <c r="B55" s="21">
        <v>333</v>
      </c>
      <c r="C55" s="21">
        <v>1</v>
      </c>
      <c r="D55" s="21">
        <v>0</v>
      </c>
      <c r="E55" s="21">
        <v>2</v>
      </c>
      <c r="F55" s="21">
        <f>SUM(B55:E55)</f>
        <v>336</v>
      </c>
    </row>
    <row r="56" spans="1:6" x14ac:dyDescent="0.25">
      <c r="A56" s="20" t="s">
        <v>17</v>
      </c>
      <c r="B56" s="21">
        <v>611</v>
      </c>
      <c r="C56" s="21">
        <v>6</v>
      </c>
      <c r="D56" s="21">
        <v>2</v>
      </c>
      <c r="E56" s="21">
        <v>8</v>
      </c>
      <c r="F56" s="21">
        <f>SUM(B56:E56)</f>
        <v>627</v>
      </c>
    </row>
    <row r="57" spans="1:6" x14ac:dyDescent="0.25">
      <c r="A57" s="22" t="s">
        <v>0</v>
      </c>
      <c r="B57" s="63">
        <f>SUM(B52:B56)</f>
        <v>1719</v>
      </c>
      <c r="C57" s="63">
        <f>SUM(C52:C56)</f>
        <v>13</v>
      </c>
      <c r="D57" s="63">
        <f>SUM(D52:D56)</f>
        <v>3</v>
      </c>
      <c r="E57" s="63">
        <f>SUM(E52:E56)</f>
        <v>23</v>
      </c>
      <c r="F57" s="22">
        <f>SUM(F52:F56)</f>
        <v>1758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9.1913903432228036E-2</v>
      </c>
      <c r="C59" s="24">
        <f>C52/C57</f>
        <v>0.23076923076923078</v>
      </c>
      <c r="D59" s="24">
        <f>D52/D57</f>
        <v>0</v>
      </c>
      <c r="E59" s="24">
        <f>E52/E57</f>
        <v>0.34782608695652173</v>
      </c>
      <c r="F59" s="19"/>
    </row>
    <row r="60" spans="1:6" x14ac:dyDescent="0.25">
      <c r="A60" s="20" t="s">
        <v>14</v>
      </c>
      <c r="B60" s="24">
        <f>B53/B57</f>
        <v>8.6678301337987207E-2</v>
      </c>
      <c r="C60" s="24">
        <f>C53/C57</f>
        <v>7.6923076923076927E-2</v>
      </c>
      <c r="D60" s="24">
        <f>D53/D57</f>
        <v>0</v>
      </c>
      <c r="E60" s="24">
        <f>E53/E57</f>
        <v>4.3478260869565216E-2</v>
      </c>
      <c r="F60" s="19"/>
    </row>
    <row r="61" spans="1:6" x14ac:dyDescent="0.25">
      <c r="A61" s="20" t="s">
        <v>15</v>
      </c>
      <c r="B61" s="24">
        <f>B54/B57</f>
        <v>0.27225130890052357</v>
      </c>
      <c r="C61" s="24">
        <f>C54/C57</f>
        <v>0.15384615384615385</v>
      </c>
      <c r="D61" s="24">
        <f>D54/D57</f>
        <v>0.33333333333333331</v>
      </c>
      <c r="E61" s="24">
        <f>E54/E57</f>
        <v>0.17391304347826086</v>
      </c>
      <c r="F61" s="19"/>
    </row>
    <row r="62" spans="1:6" x14ac:dyDescent="0.25">
      <c r="A62" s="20" t="s">
        <v>16</v>
      </c>
      <c r="B62" s="24">
        <f>B55/B57</f>
        <v>0.193717277486911</v>
      </c>
      <c r="C62" s="24">
        <f>C55/C57</f>
        <v>7.6923076923076927E-2</v>
      </c>
      <c r="D62" s="24">
        <f>D55/D57</f>
        <v>0</v>
      </c>
      <c r="E62" s="24">
        <f>E55/E57</f>
        <v>8.6956521739130432E-2</v>
      </c>
      <c r="F62" s="19"/>
    </row>
    <row r="63" spans="1:6" x14ac:dyDescent="0.25">
      <c r="A63" s="20" t="s">
        <v>17</v>
      </c>
      <c r="B63" s="24">
        <f>B56/B57</f>
        <v>0.3554392088423502</v>
      </c>
      <c r="C63" s="24">
        <f>C56/C57</f>
        <v>0.46153846153846156</v>
      </c>
      <c r="D63" s="24">
        <f>D56/D57</f>
        <v>0.66666666666666663</v>
      </c>
      <c r="E63" s="24">
        <f>E56/E57</f>
        <v>0.34782608695652173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55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125</v>
      </c>
      <c r="C75" s="21">
        <v>32</v>
      </c>
      <c r="D75" s="21">
        <v>3</v>
      </c>
      <c r="E75" s="21">
        <v>0</v>
      </c>
      <c r="F75" s="21">
        <f>SUM(B75:E75)</f>
        <v>160</v>
      </c>
    </row>
    <row r="76" spans="1:6" x14ac:dyDescent="0.25">
      <c r="A76" s="20" t="s">
        <v>14</v>
      </c>
      <c r="B76" s="21">
        <v>73</v>
      </c>
      <c r="C76" s="21">
        <v>57</v>
      </c>
      <c r="D76" s="21">
        <v>14</v>
      </c>
      <c r="E76" s="21">
        <v>2</v>
      </c>
      <c r="F76" s="21">
        <f>SUM(B76:E76)</f>
        <v>146</v>
      </c>
    </row>
    <row r="77" spans="1:6" x14ac:dyDescent="0.25">
      <c r="A77" s="20" t="s">
        <v>15</v>
      </c>
      <c r="B77" s="21">
        <v>129</v>
      </c>
      <c r="C77" s="21">
        <v>245</v>
      </c>
      <c r="D77" s="21">
        <v>80</v>
      </c>
      <c r="E77" s="21">
        <v>11</v>
      </c>
      <c r="F77" s="21">
        <f>SUM(B77:E77)</f>
        <v>465</v>
      </c>
    </row>
    <row r="78" spans="1:6" x14ac:dyDescent="0.25">
      <c r="A78" s="20" t="s">
        <v>16</v>
      </c>
      <c r="B78" s="21">
        <v>76</v>
      </c>
      <c r="C78" s="21">
        <v>147</v>
      </c>
      <c r="D78" s="21">
        <v>78</v>
      </c>
      <c r="E78" s="21">
        <v>30</v>
      </c>
      <c r="F78" s="21">
        <f>SUM(B78:E78)</f>
        <v>331</v>
      </c>
    </row>
    <row r="79" spans="1:6" x14ac:dyDescent="0.25">
      <c r="A79" s="20" t="s">
        <v>17</v>
      </c>
      <c r="B79" s="21">
        <v>171</v>
      </c>
      <c r="C79" s="21">
        <v>247</v>
      </c>
      <c r="D79" s="21">
        <v>121</v>
      </c>
      <c r="E79" s="21">
        <v>66</v>
      </c>
      <c r="F79" s="21">
        <f>SUM(B79:E79)</f>
        <v>605</v>
      </c>
    </row>
    <row r="80" spans="1:6" x14ac:dyDescent="0.25">
      <c r="A80" s="26" t="s">
        <v>0</v>
      </c>
      <c r="B80" s="63">
        <f>SUM(B75:B79)</f>
        <v>574</v>
      </c>
      <c r="C80" s="63">
        <f>SUM(C75:C79)</f>
        <v>728</v>
      </c>
      <c r="D80" s="63">
        <f>SUM(D75:D79)</f>
        <v>296</v>
      </c>
      <c r="E80" s="63">
        <f>SUM(E75:E79)</f>
        <v>109</v>
      </c>
      <c r="F80" s="22">
        <f>SUM(F75:F79)</f>
        <v>1707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0.21777003484320556</v>
      </c>
      <c r="C82" s="24">
        <f>C75/C80</f>
        <v>4.3956043956043959E-2</v>
      </c>
      <c r="D82" s="24">
        <f>D75/D80</f>
        <v>1.0135135135135136E-2</v>
      </c>
      <c r="E82" s="24">
        <f>E75/E80</f>
        <v>0</v>
      </c>
      <c r="F82" s="19"/>
    </row>
    <row r="83" spans="1:6" x14ac:dyDescent="0.25">
      <c r="A83" s="20" t="s">
        <v>14</v>
      </c>
      <c r="B83" s="24">
        <f>B76/B80</f>
        <v>0.12717770034843207</v>
      </c>
      <c r="C83" s="24">
        <f>C76/C80</f>
        <v>7.8296703296703296E-2</v>
      </c>
      <c r="D83" s="24">
        <f>D76/D80</f>
        <v>4.72972972972973E-2</v>
      </c>
      <c r="E83" s="24">
        <f>E76/E80</f>
        <v>1.834862385321101E-2</v>
      </c>
      <c r="F83" s="19"/>
    </row>
    <row r="84" spans="1:6" x14ac:dyDescent="0.25">
      <c r="A84" s="20" t="s">
        <v>15</v>
      </c>
      <c r="B84" s="24">
        <f>B77/B80</f>
        <v>0.22473867595818817</v>
      </c>
      <c r="C84" s="24">
        <f>C77/C80</f>
        <v>0.33653846153846156</v>
      </c>
      <c r="D84" s="24">
        <f>D77/D80</f>
        <v>0.27027027027027029</v>
      </c>
      <c r="E84" s="24">
        <f>E77/E80</f>
        <v>0.10091743119266056</v>
      </c>
      <c r="F84" s="19"/>
    </row>
    <row r="85" spans="1:6" x14ac:dyDescent="0.25">
      <c r="A85" s="20" t="s">
        <v>16</v>
      </c>
      <c r="B85" s="24">
        <f>B78/B80</f>
        <v>0.13240418118466898</v>
      </c>
      <c r="C85" s="24">
        <f>C78/C80</f>
        <v>0.20192307692307693</v>
      </c>
      <c r="D85" s="24">
        <f>D78/D80</f>
        <v>0.26351351351351349</v>
      </c>
      <c r="E85" s="24">
        <f>E78/E80</f>
        <v>0.27522935779816515</v>
      </c>
      <c r="F85" s="19"/>
    </row>
    <row r="86" spans="1:6" x14ac:dyDescent="0.25">
      <c r="A86" s="20" t="s">
        <v>17</v>
      </c>
      <c r="B86" s="24">
        <f>B79/B80</f>
        <v>0.29790940766550522</v>
      </c>
      <c r="C86" s="24">
        <f>C79/C80</f>
        <v>0.3392857142857143</v>
      </c>
      <c r="D86" s="24">
        <f>D79/D80</f>
        <v>0.40878378378378377</v>
      </c>
      <c r="E86" s="24">
        <f>E79/E80</f>
        <v>0.60550458715596334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54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130</v>
      </c>
      <c r="C98" s="21">
        <v>5</v>
      </c>
      <c r="D98" s="21">
        <v>11</v>
      </c>
      <c r="E98" s="28">
        <v>23</v>
      </c>
      <c r="F98" s="21">
        <f>SUM(B98:E98)</f>
        <v>169</v>
      </c>
    </row>
    <row r="99" spans="1:6" x14ac:dyDescent="0.25">
      <c r="A99" s="20" t="s">
        <v>14</v>
      </c>
      <c r="B99" s="21">
        <v>63</v>
      </c>
      <c r="C99" s="21">
        <v>20</v>
      </c>
      <c r="D99" s="21">
        <v>24</v>
      </c>
      <c r="E99" s="28">
        <v>44</v>
      </c>
      <c r="F99" s="21">
        <f>SUM(B99:E99)</f>
        <v>151</v>
      </c>
    </row>
    <row r="100" spans="1:6" x14ac:dyDescent="0.25">
      <c r="A100" s="20" t="s">
        <v>15</v>
      </c>
      <c r="B100" s="21">
        <v>101</v>
      </c>
      <c r="C100" s="21">
        <v>80</v>
      </c>
      <c r="D100" s="21">
        <v>91</v>
      </c>
      <c r="E100" s="28">
        <v>203</v>
      </c>
      <c r="F100" s="21">
        <f>SUM(B100:E100)</f>
        <v>475</v>
      </c>
    </row>
    <row r="101" spans="1:6" x14ac:dyDescent="0.25">
      <c r="A101" s="20" t="s">
        <v>16</v>
      </c>
      <c r="B101" s="21">
        <v>77</v>
      </c>
      <c r="C101" s="21">
        <v>68</v>
      </c>
      <c r="D101" s="21">
        <v>61</v>
      </c>
      <c r="E101" s="28">
        <v>130</v>
      </c>
      <c r="F101" s="21">
        <f>SUM(B101:E101)</f>
        <v>336</v>
      </c>
    </row>
    <row r="102" spans="1:6" x14ac:dyDescent="0.25">
      <c r="A102" s="20" t="s">
        <v>17</v>
      </c>
      <c r="B102" s="21">
        <v>206</v>
      </c>
      <c r="C102" s="21">
        <v>115</v>
      </c>
      <c r="D102" s="21">
        <v>95</v>
      </c>
      <c r="E102" s="28">
        <v>211</v>
      </c>
      <c r="F102" s="21">
        <f>SUM(B102:E102)</f>
        <v>627</v>
      </c>
    </row>
    <row r="103" spans="1:6" x14ac:dyDescent="0.25">
      <c r="A103" s="26" t="s">
        <v>0</v>
      </c>
      <c r="B103" s="63">
        <f>SUM(B98:B102)</f>
        <v>577</v>
      </c>
      <c r="C103" s="63">
        <f>SUM(C98:C102)</f>
        <v>288</v>
      </c>
      <c r="D103" s="63">
        <f>SUM(D98:D102)</f>
        <v>282</v>
      </c>
      <c r="E103" s="63">
        <f>SUM(E98:E102)</f>
        <v>611</v>
      </c>
      <c r="F103" s="22">
        <f>SUM(F98:F102)</f>
        <v>1758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0.22530329289428075</v>
      </c>
      <c r="C105" s="24">
        <f>C98/C103</f>
        <v>1.7361111111111112E-2</v>
      </c>
      <c r="D105" s="24">
        <f>D98/D103</f>
        <v>3.9007092198581561E-2</v>
      </c>
      <c r="E105" s="24">
        <f>E98/E103</f>
        <v>3.7643207855973811E-2</v>
      </c>
      <c r="F105" s="19"/>
    </row>
    <row r="106" spans="1:6" x14ac:dyDescent="0.25">
      <c r="A106" s="20" t="s">
        <v>14</v>
      </c>
      <c r="B106" s="24">
        <f>B99/B103</f>
        <v>0.10918544194107452</v>
      </c>
      <c r="C106" s="24">
        <f>C99/C103</f>
        <v>6.9444444444444448E-2</v>
      </c>
      <c r="D106" s="24">
        <f>D99/D103</f>
        <v>8.5106382978723402E-2</v>
      </c>
      <c r="E106" s="24">
        <f>E99/E103</f>
        <v>7.2013093289689037E-2</v>
      </c>
      <c r="F106" s="19"/>
    </row>
    <row r="107" spans="1:6" x14ac:dyDescent="0.25">
      <c r="A107" s="20" t="s">
        <v>15</v>
      </c>
      <c r="B107" s="24">
        <f>B100/B103</f>
        <v>0.17504332755632582</v>
      </c>
      <c r="C107" s="24">
        <f>C100/C103</f>
        <v>0.27777777777777779</v>
      </c>
      <c r="D107" s="24">
        <f>D100/D103</f>
        <v>0.32269503546099293</v>
      </c>
      <c r="E107" s="24">
        <f>E100/E103</f>
        <v>0.33224222585924712</v>
      </c>
      <c r="F107" s="19"/>
    </row>
    <row r="108" spans="1:6" x14ac:dyDescent="0.25">
      <c r="A108" s="20" t="s">
        <v>16</v>
      </c>
      <c r="B108" s="24">
        <f>B101/B103</f>
        <v>0.13344887348353554</v>
      </c>
      <c r="C108" s="24">
        <f>C101/C103</f>
        <v>0.2361111111111111</v>
      </c>
      <c r="D108" s="24">
        <f>D101/D103</f>
        <v>0.21631205673758866</v>
      </c>
      <c r="E108" s="24">
        <f>E101/E103</f>
        <v>0.21276595744680851</v>
      </c>
      <c r="F108" s="19"/>
    </row>
    <row r="109" spans="1:6" x14ac:dyDescent="0.25">
      <c r="A109" s="20" t="s">
        <v>17</v>
      </c>
      <c r="B109" s="24">
        <f>B102/B103</f>
        <v>0.35701906412478335</v>
      </c>
      <c r="C109" s="24">
        <f>C102/C103</f>
        <v>0.39930555555555558</v>
      </c>
      <c r="D109" s="24">
        <f>D102/D103</f>
        <v>0.33687943262411346</v>
      </c>
      <c r="E109" s="24">
        <f>E102/E103</f>
        <v>0.34533551554828151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2018-07-18T21:35:11Z</dcterms:modified>
</cp:coreProperties>
</file>