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vaughan\Attendance Works\New folder\"/>
    </mc:Choice>
  </mc:AlternateContent>
  <bookViews>
    <workbookView xWindow="0" yWindow="0" windowWidth="20490" windowHeight="6930" activeTab="2"/>
  </bookViews>
  <sheets>
    <sheet name="Overview" sheetId="1" r:id="rId1"/>
    <sheet name="Additional SY 15-16 Analysis" sheetId="2" r:id="rId2"/>
    <sheet name="Additional SY 13-14 Analysis" sheetId="3" r:id="rId3"/>
  </sheets>
  <calcPr calcId="171027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80" i="3" l="1"/>
  <c r="C80" i="3"/>
  <c r="D80" i="3"/>
  <c r="E80" i="3"/>
  <c r="C20" i="1"/>
  <c r="C32" i="1"/>
  <c r="C33" i="1"/>
  <c r="C34" i="1"/>
  <c r="C35" i="1"/>
  <c r="C36" i="1"/>
  <c r="D15" i="1"/>
  <c r="D16" i="1"/>
  <c r="D17" i="1"/>
  <c r="D18" i="1"/>
  <c r="D19" i="1"/>
  <c r="E103" i="3"/>
  <c r="E109" i="3"/>
  <c r="D103" i="3"/>
  <c r="D109" i="3"/>
  <c r="C103" i="3"/>
  <c r="C109" i="3"/>
  <c r="B103" i="3"/>
  <c r="B109" i="3"/>
  <c r="E108" i="3"/>
  <c r="D108" i="3"/>
  <c r="C108" i="3"/>
  <c r="B108" i="3"/>
  <c r="E107" i="3"/>
  <c r="D107" i="3"/>
  <c r="C107" i="3"/>
  <c r="B107" i="3"/>
  <c r="E106" i="3"/>
  <c r="D106" i="3"/>
  <c r="C106" i="3"/>
  <c r="B106" i="3"/>
  <c r="E105" i="3"/>
  <c r="D105" i="3"/>
  <c r="C105" i="3"/>
  <c r="B105" i="3"/>
  <c r="F98" i="3"/>
  <c r="F99" i="3"/>
  <c r="F100" i="3"/>
  <c r="F101" i="3"/>
  <c r="F102" i="3"/>
  <c r="F103" i="3"/>
  <c r="E86" i="3"/>
  <c r="D86" i="3"/>
  <c r="C86" i="3"/>
  <c r="B86" i="3"/>
  <c r="E85" i="3"/>
  <c r="D85" i="3"/>
  <c r="C85" i="3"/>
  <c r="B85" i="3"/>
  <c r="E84" i="3"/>
  <c r="D84" i="3"/>
  <c r="C84" i="3"/>
  <c r="B84" i="3"/>
  <c r="E83" i="3"/>
  <c r="D83" i="3"/>
  <c r="C83" i="3"/>
  <c r="B83" i="3"/>
  <c r="E82" i="3"/>
  <c r="D82" i="3"/>
  <c r="C82" i="3"/>
  <c r="B82" i="3"/>
  <c r="F75" i="3"/>
  <c r="F76" i="3"/>
  <c r="F77" i="3"/>
  <c r="F78" i="3"/>
  <c r="F79" i="3"/>
  <c r="F80" i="3"/>
  <c r="E57" i="3"/>
  <c r="E63" i="3"/>
  <c r="D57" i="3"/>
  <c r="D63" i="3"/>
  <c r="C57" i="3"/>
  <c r="C63" i="3"/>
  <c r="B57" i="3"/>
  <c r="B63" i="3"/>
  <c r="E62" i="3"/>
  <c r="D62" i="3"/>
  <c r="C62" i="3"/>
  <c r="B62" i="3"/>
  <c r="E61" i="3"/>
  <c r="D61" i="3"/>
  <c r="C61" i="3"/>
  <c r="B61" i="3"/>
  <c r="E60" i="3"/>
  <c r="D60" i="3"/>
  <c r="C60" i="3"/>
  <c r="B60" i="3"/>
  <c r="E59" i="3"/>
  <c r="D59" i="3"/>
  <c r="C59" i="3"/>
  <c r="B59" i="3"/>
  <c r="F52" i="3"/>
  <c r="F53" i="3"/>
  <c r="F54" i="3"/>
  <c r="F55" i="3"/>
  <c r="F56" i="3"/>
  <c r="F57" i="3"/>
  <c r="E34" i="3"/>
  <c r="E40" i="3"/>
  <c r="D34" i="3"/>
  <c r="D40" i="3"/>
  <c r="C34" i="3"/>
  <c r="C40" i="3"/>
  <c r="B34" i="3"/>
  <c r="B40" i="3"/>
  <c r="E39" i="3"/>
  <c r="D39" i="3"/>
  <c r="C39" i="3"/>
  <c r="B39" i="3"/>
  <c r="E38" i="3"/>
  <c r="D38" i="3"/>
  <c r="C38" i="3"/>
  <c r="B38" i="3"/>
  <c r="E37" i="3"/>
  <c r="D37" i="3"/>
  <c r="C37" i="3"/>
  <c r="B37" i="3"/>
  <c r="E36" i="3"/>
  <c r="D36" i="3"/>
  <c r="C36" i="3"/>
  <c r="B36" i="3"/>
  <c r="F29" i="3"/>
  <c r="F30" i="3"/>
  <c r="F31" i="3"/>
  <c r="F32" i="3"/>
  <c r="F33" i="3"/>
  <c r="F34" i="3"/>
  <c r="D15" i="3"/>
  <c r="F10" i="3"/>
  <c r="F11" i="3"/>
  <c r="F12" i="3"/>
  <c r="F13" i="3"/>
  <c r="F14" i="3"/>
  <c r="F15" i="3"/>
  <c r="C15" i="3"/>
  <c r="E10" i="3"/>
  <c r="E11" i="3"/>
  <c r="E12" i="3"/>
  <c r="E13" i="3"/>
  <c r="E14" i="3"/>
  <c r="E15" i="3"/>
  <c r="B15" i="3"/>
  <c r="E103" i="2"/>
  <c r="E109" i="2"/>
  <c r="D103" i="2"/>
  <c r="D109" i="2"/>
  <c r="C103" i="2"/>
  <c r="C109" i="2"/>
  <c r="B103" i="2"/>
  <c r="B109" i="2"/>
  <c r="E108" i="2"/>
  <c r="D108" i="2"/>
  <c r="C108" i="2"/>
  <c r="B108" i="2"/>
  <c r="E107" i="2"/>
  <c r="D107" i="2"/>
  <c r="C107" i="2"/>
  <c r="B107" i="2"/>
  <c r="E106" i="2"/>
  <c r="D106" i="2"/>
  <c r="C106" i="2"/>
  <c r="B106" i="2"/>
  <c r="E105" i="2"/>
  <c r="D105" i="2"/>
  <c r="C105" i="2"/>
  <c r="B105" i="2"/>
  <c r="F98" i="2"/>
  <c r="F99" i="2"/>
  <c r="F100" i="2"/>
  <c r="F101" i="2"/>
  <c r="F102" i="2"/>
  <c r="F103" i="2"/>
  <c r="E80" i="2"/>
  <c r="E86" i="2"/>
  <c r="D80" i="2"/>
  <c r="D86" i="2"/>
  <c r="C80" i="2"/>
  <c r="C86" i="2"/>
  <c r="B80" i="2"/>
  <c r="B86" i="2"/>
  <c r="E85" i="2"/>
  <c r="D85" i="2"/>
  <c r="C85" i="2"/>
  <c r="B85" i="2"/>
  <c r="E84" i="2"/>
  <c r="D84" i="2"/>
  <c r="C84" i="2"/>
  <c r="B84" i="2"/>
  <c r="E83" i="2"/>
  <c r="D83" i="2"/>
  <c r="C83" i="2"/>
  <c r="B83" i="2"/>
  <c r="E82" i="2"/>
  <c r="D82" i="2"/>
  <c r="C82" i="2"/>
  <c r="B82" i="2"/>
  <c r="F75" i="2"/>
  <c r="F76" i="2"/>
  <c r="F77" i="2"/>
  <c r="F78" i="2"/>
  <c r="F79" i="2"/>
  <c r="F80" i="2"/>
  <c r="E57" i="2"/>
  <c r="E63" i="2"/>
  <c r="D57" i="2"/>
  <c r="D63" i="2"/>
  <c r="C57" i="2"/>
  <c r="C63" i="2"/>
  <c r="B57" i="2"/>
  <c r="B63" i="2"/>
  <c r="E62" i="2"/>
  <c r="D62" i="2"/>
  <c r="C62" i="2"/>
  <c r="B62" i="2"/>
  <c r="E61" i="2"/>
  <c r="D61" i="2"/>
  <c r="C61" i="2"/>
  <c r="B61" i="2"/>
  <c r="E60" i="2"/>
  <c r="D60" i="2"/>
  <c r="C60" i="2"/>
  <c r="B60" i="2"/>
  <c r="E59" i="2"/>
  <c r="D59" i="2"/>
  <c r="C59" i="2"/>
  <c r="B59" i="2"/>
  <c r="F52" i="2"/>
  <c r="F53" i="2"/>
  <c r="F54" i="2"/>
  <c r="F55" i="2"/>
  <c r="F56" i="2"/>
  <c r="F57" i="2"/>
  <c r="E34" i="2"/>
  <c r="E40" i="2"/>
  <c r="D34" i="2"/>
  <c r="D40" i="2"/>
  <c r="C34" i="2"/>
  <c r="C40" i="2"/>
  <c r="B34" i="2"/>
  <c r="B40" i="2"/>
  <c r="E39" i="2"/>
  <c r="D39" i="2"/>
  <c r="C39" i="2"/>
  <c r="B39" i="2"/>
  <c r="E38" i="2"/>
  <c r="D38" i="2"/>
  <c r="C38" i="2"/>
  <c r="B38" i="2"/>
  <c r="E37" i="2"/>
  <c r="D37" i="2"/>
  <c r="C37" i="2"/>
  <c r="B37" i="2"/>
  <c r="E36" i="2"/>
  <c r="D36" i="2"/>
  <c r="C36" i="2"/>
  <c r="B36" i="2"/>
  <c r="F29" i="2"/>
  <c r="F30" i="2"/>
  <c r="F31" i="2"/>
  <c r="F32" i="2"/>
  <c r="F33" i="2"/>
  <c r="F34" i="2"/>
  <c r="D15" i="2"/>
  <c r="F10" i="2"/>
  <c r="F11" i="2"/>
  <c r="F12" i="2"/>
  <c r="F13" i="2"/>
  <c r="F14" i="2"/>
  <c r="F15" i="2"/>
  <c r="C15" i="2"/>
  <c r="E10" i="2"/>
  <c r="E11" i="2"/>
  <c r="E12" i="2"/>
  <c r="E13" i="2"/>
  <c r="E14" i="2"/>
  <c r="E15" i="2"/>
  <c r="B15" i="2"/>
  <c r="B20" i="1"/>
  <c r="C51" i="1"/>
  <c r="B51" i="1"/>
  <c r="B36" i="1"/>
  <c r="B35" i="1"/>
  <c r="B34" i="1"/>
  <c r="B33" i="1"/>
  <c r="B32" i="1"/>
  <c r="D34" i="1"/>
  <c r="D20" i="1"/>
  <c r="D32" i="1"/>
  <c r="D35" i="1"/>
  <c r="D36" i="1"/>
  <c r="D33" i="1"/>
</calcChain>
</file>

<file path=xl/sharedStrings.xml><?xml version="1.0" encoding="utf-8"?>
<sst xmlns="http://schemas.openxmlformats.org/spreadsheetml/2006/main" count="225" uniqueCount="59">
  <si>
    <t>Grand Total (n)</t>
  </si>
  <si>
    <t>Extreme Chronic Absence (30%+)</t>
  </si>
  <si>
    <t>Rural</t>
  </si>
  <si>
    <t>Town</t>
  </si>
  <si>
    <t>Suburb</t>
  </si>
  <si>
    <t>City</t>
  </si>
  <si>
    <t>Total</t>
  </si>
  <si>
    <t>0-24%</t>
  </si>
  <si>
    <t>25-49%</t>
  </si>
  <si>
    <t>50-74%</t>
  </si>
  <si>
    <t>&gt;=75%</t>
  </si>
  <si>
    <t>Alternative</t>
  </si>
  <si>
    <t>Vocational</t>
  </si>
  <si>
    <t>Regular</t>
  </si>
  <si>
    <t>High Chronic Absence (20-29.9%)</t>
  </si>
  <si>
    <t>Significant Chronic Absence (10-19.9%)</t>
  </si>
  <si>
    <t>Modest Chronic Absence (5-9.9%)</t>
  </si>
  <si>
    <t>Low Chronic Absence (0-4.9%)</t>
  </si>
  <si>
    <t>Special Ed</t>
  </si>
  <si>
    <t># Schools SY 13-14</t>
  </si>
  <si>
    <t># Schools SY 15-16</t>
  </si>
  <si>
    <t>% Schools SY 13-14</t>
  </si>
  <si>
    <t>% Schools SY 15-16</t>
  </si>
  <si>
    <t xml:space="preserve"># Change SY 13-14 to SY 15-16 </t>
  </si>
  <si>
    <t xml:space="preserve">Number Elementary Schools </t>
  </si>
  <si>
    <t xml:space="preserve">Percent Elementary Schools </t>
  </si>
  <si>
    <t>Number Middle Schools</t>
  </si>
  <si>
    <t>Percent Middle Schools</t>
  </si>
  <si>
    <t>Number High Schools</t>
  </si>
  <si>
    <t>Number Other Schools</t>
  </si>
  <si>
    <t>Cumulative Enrollment</t>
  </si>
  <si>
    <t xml:space="preserve">% Change SY 13-14 to SY 15-16 </t>
  </si>
  <si>
    <t>% of Cumulative Enrollment</t>
  </si>
  <si>
    <t>% of Chronically Absent Students</t>
  </si>
  <si>
    <t>Percent High Schools</t>
  </si>
  <si>
    <t>Percent Other Schools</t>
  </si>
  <si>
    <t># of Schools Reporting Zero Chronically Absent Students</t>
  </si>
  <si>
    <t># of Schools Reporting Chronic Absence Data</t>
  </si>
  <si>
    <t>% of Schools Reporting Zero Chronically Absent Students</t>
  </si>
  <si>
    <t xml:space="preserve">Number of Chronically Absent Students </t>
  </si>
  <si>
    <t>How do Chronic Absence Levels Vary by School Characteristics?</t>
  </si>
  <si>
    <t># Schools</t>
  </si>
  <si>
    <t>How Many Students are Served by Schools with Different Levels of Chronic Absence?</t>
  </si>
  <si>
    <t>SY 13-14</t>
  </si>
  <si>
    <t>SY 15-16</t>
  </si>
  <si>
    <t>Tennessee</t>
  </si>
  <si>
    <t>Chronic Absence Levels Across Tennessee Schools SY 15-16 Compared to SY 13-14</t>
  </si>
  <si>
    <t>Chronic Absence Levels Across Tennessee Schools</t>
  </si>
  <si>
    <t>Tennessee Schools Reporting Zero Students as Chronically Absent</t>
  </si>
  <si>
    <t xml:space="preserve">SY 15-16 Chronic Absence Levels Across Tennessee Schools by Locale </t>
  </si>
  <si>
    <t>SY 15-16 Chronic Absence Levels Across Tennessee Schools by Concentration of Poverty</t>
  </si>
  <si>
    <t>SY 15-16 Chronic Absence Levels Across Tennessee Schools by School Type</t>
  </si>
  <si>
    <t>SY 15-16 Chronic Absence Levels Across Tennessee by Grades Served</t>
  </si>
  <si>
    <t>SY 15-16 Chronic Absence Levels Across 
Tennessee Schools</t>
  </si>
  <si>
    <t xml:space="preserve">SY 13-14 Chronic Absence Levels Across Tennessee Schools by Locale </t>
  </si>
  <si>
    <t xml:space="preserve">SY 13-14 Chronic Absence Levels Across Tennessee Schools by Concentration of Poverty </t>
  </si>
  <si>
    <t xml:space="preserve">SY 13-14 Chronic Absence Levels Across Tennessee Schools by School Type </t>
  </si>
  <si>
    <t xml:space="preserve">SY 13-14 Chronic Absence Levels Across Tennessee Schools by Grades Served </t>
  </si>
  <si>
    <t>SY 13-14 Chronic Absence Levels Across 
Tennessee Schools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</si>
</sst>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E1F2"/>
        <bgColor rgb="FF0000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76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69">
    <xf numFmtId="0" fontId="0" fillId="0" borderId="0" xfId="0"/>
    <xf numFmtId="9" fontId="0" fillId="0" borderId="0" xfId="1" applyFont="1"/>
    <xf numFmtId="0" fontId="2" fillId="0" borderId="0" xfId="0" applyFont="1"/>
    <xf numFmtId="0" fontId="0" fillId="0" borderId="1" xfId="0" applyBorder="1"/>
    <xf numFmtId="0" fontId="2" fillId="3" borderId="1" xfId="0" applyFont="1" applyFill="1" applyBorder="1"/>
    <xf numFmtId="9" fontId="0" fillId="0" borderId="1" xfId="1" applyFont="1" applyBorder="1"/>
    <xf numFmtId="0" fontId="2" fillId="0" borderId="1" xfId="0" applyFont="1" applyBorder="1"/>
    <xf numFmtId="0" fontId="0" fillId="3" borderId="1" xfId="0" applyFill="1" applyBorder="1"/>
    <xf numFmtId="0" fontId="2" fillId="3" borderId="2" xfId="0" applyFont="1" applyFill="1" applyBorder="1"/>
    <xf numFmtId="0" fontId="0" fillId="0" borderId="1" xfId="0" applyNumberFormat="1" applyBorder="1"/>
    <xf numFmtId="9" fontId="0" fillId="0" borderId="0" xfId="1" applyFont="1" applyBorder="1"/>
    <xf numFmtId="0" fontId="2" fillId="0" borderId="0" xfId="0" applyFont="1" applyBorder="1"/>
    <xf numFmtId="0" fontId="2" fillId="0" borderId="0" xfId="0" applyFont="1" applyFill="1" applyBorder="1"/>
    <xf numFmtId="3" fontId="0" fillId="0" borderId="0" xfId="0" applyNumberFormat="1" applyFont="1" applyFill="1" applyBorder="1"/>
    <xf numFmtId="1" fontId="0" fillId="0" borderId="0" xfId="0" applyNumberFormat="1" applyFill="1" applyBorder="1"/>
    <xf numFmtId="0" fontId="0" fillId="0" borderId="0" xfId="0" applyFill="1"/>
    <xf numFmtId="2" fontId="2" fillId="3" borderId="1" xfId="0" applyNumberFormat="1" applyFont="1" applyFill="1" applyBorder="1" applyAlignment="1">
      <alignment wrapText="1"/>
    </xf>
    <xf numFmtId="2" fontId="0" fillId="0" borderId="0" xfId="0" applyNumberFormat="1" applyAlignment="1">
      <alignment wrapText="1"/>
    </xf>
    <xf numFmtId="0" fontId="0" fillId="0" borderId="3" xfId="0" applyBorder="1"/>
    <xf numFmtId="0" fontId="6" fillId="0" borderId="0" xfId="0" applyFont="1"/>
    <xf numFmtId="0" fontId="5" fillId="0" borderId="6" xfId="0" applyFont="1" applyBorder="1"/>
    <xf numFmtId="0" fontId="6" fillId="0" borderId="7" xfId="0" applyFont="1" applyBorder="1"/>
    <xf numFmtId="0" fontId="5" fillId="4" borderId="6" xfId="0" applyFont="1" applyFill="1" applyBorder="1"/>
    <xf numFmtId="0" fontId="5" fillId="0" borderId="0" xfId="0" applyFont="1"/>
    <xf numFmtId="9" fontId="6" fillId="0" borderId="7" xfId="0" applyNumberFormat="1" applyFont="1" applyBorder="1"/>
    <xf numFmtId="9" fontId="6" fillId="0" borderId="0" xfId="0" applyNumberFormat="1" applyFont="1"/>
    <xf numFmtId="0" fontId="5" fillId="4" borderId="2" xfId="0" applyFont="1" applyFill="1" applyBorder="1"/>
    <xf numFmtId="0" fontId="6" fillId="4" borderId="1" xfId="0" applyFont="1" applyFill="1" applyBorder="1"/>
    <xf numFmtId="0" fontId="6" fillId="0" borderId="7" xfId="0" applyFont="1" applyBorder="1" applyAlignment="1">
      <alignment horizontal="right"/>
    </xf>
    <xf numFmtId="3" fontId="6" fillId="0" borderId="1" xfId="1" applyNumberFormat="1" applyFont="1" applyBorder="1"/>
    <xf numFmtId="3" fontId="0" fillId="0" borderId="1" xfId="1" applyNumberFormat="1" applyFont="1" applyBorder="1"/>
    <xf numFmtId="9" fontId="0" fillId="0" borderId="1" xfId="0" applyNumberFormat="1" applyBorder="1"/>
    <xf numFmtId="0" fontId="0" fillId="0" borderId="0" xfId="0" applyAlignment="1"/>
    <xf numFmtId="0" fontId="8" fillId="3" borderId="1" xfId="0" applyFont="1" applyFill="1" applyBorder="1" applyAlignment="1">
      <alignment horizontal="center"/>
    </xf>
    <xf numFmtId="0" fontId="7" fillId="3" borderId="5" xfId="0" applyFont="1" applyFill="1" applyBorder="1" applyAlignment="1">
      <alignment vertical="center"/>
    </xf>
    <xf numFmtId="3" fontId="0" fillId="3" borderId="5" xfId="0" applyNumberFormat="1" applyFont="1" applyFill="1" applyBorder="1" applyAlignment="1">
      <alignment vertical="center"/>
    </xf>
    <xf numFmtId="1" fontId="0" fillId="3" borderId="5" xfId="0" applyNumberForma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2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2" fontId="2" fillId="3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/>
    </xf>
    <xf numFmtId="0" fontId="5" fillId="4" borderId="4" xfId="0" applyFont="1" applyFill="1" applyBorder="1" applyAlignment="1">
      <alignment horizontal="center" vertical="top"/>
    </xf>
    <xf numFmtId="0" fontId="5" fillId="4" borderId="7" xfId="0" applyFont="1" applyFill="1" applyBorder="1" applyAlignment="1">
      <alignment horizontal="center" vertical="top"/>
    </xf>
    <xf numFmtId="0" fontId="5" fillId="4" borderId="1" xfId="0" applyFont="1" applyFill="1" applyBorder="1" applyAlignment="1">
      <alignment vertical="top" wrapText="1"/>
    </xf>
    <xf numFmtId="0" fontId="5" fillId="4" borderId="5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vertical="top" wrapText="1"/>
    </xf>
    <xf numFmtId="0" fontId="9" fillId="3" borderId="1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horizontal="center" vertical="top" wrapText="1"/>
    </xf>
    <xf numFmtId="0" fontId="9" fillId="0" borderId="1" xfId="0" applyFont="1" applyBorder="1"/>
    <xf numFmtId="3" fontId="10" fillId="0" borderId="1" xfId="0" applyNumberFormat="1" applyFont="1" applyBorder="1"/>
    <xf numFmtId="1" fontId="10" fillId="0" borderId="1" xfId="1" applyNumberFormat="1" applyFont="1" applyBorder="1"/>
    <xf numFmtId="0" fontId="9" fillId="3" borderId="1" xfId="0" applyFont="1" applyFill="1" applyBorder="1"/>
    <xf numFmtId="9" fontId="10" fillId="0" borderId="1" xfId="1" applyFont="1" applyBorder="1"/>
    <xf numFmtId="9" fontId="10" fillId="0" borderId="1" xfId="1" applyNumberFormat="1" applyFont="1" applyBorder="1"/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9" fontId="10" fillId="0" borderId="1" xfId="0" applyNumberFormat="1" applyFont="1" applyBorder="1" applyAlignment="1">
      <alignment vertical="center"/>
    </xf>
    <xf numFmtId="0" fontId="5" fillId="4" borderId="1" xfId="0" applyFont="1" applyFill="1" applyBorder="1" applyAlignment="1">
      <alignment wrapText="1"/>
    </xf>
    <xf numFmtId="0" fontId="5" fillId="4" borderId="7" xfId="0" applyFont="1" applyFill="1" applyBorder="1"/>
    <xf numFmtId="9" fontId="5" fillId="4" borderId="1" xfId="0" applyNumberFormat="1" applyFont="1" applyFill="1" applyBorder="1"/>
    <xf numFmtId="3" fontId="9" fillId="2" borderId="1" xfId="0" applyNumberFormat="1" applyFont="1" applyFill="1" applyBorder="1"/>
    <xf numFmtId="0" fontId="5" fillId="4" borderId="1" xfId="0" applyFont="1" applyFill="1" applyBorder="1" applyAlignment="1">
      <alignment horizontal="left" vertical="top" wrapText="1"/>
    </xf>
    <xf numFmtId="0" fontId="2" fillId="0" borderId="0" xfId="0" applyFont="1" applyFill="1" applyBorder="1" applyAlignment="1"/>
    <xf numFmtId="0" fontId="0" fillId="0" borderId="0" xfId="0" applyBorder="1"/>
  </cellXfs>
  <cellStyles count="276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1 - Distribution of Chronic Absence Levels Across Schools in </a:t>
            </a:r>
            <a:r>
              <a:rPr lang="en-US" sz="1400" b="1" i="0" u="none" strike="noStrike" baseline="0">
                <a:effectLst/>
              </a:rPr>
              <a:t>Tennessee</a:t>
            </a:r>
            <a:endParaRPr lang="en-CA" sz="14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Overview!$B$14</c:f>
              <c:strCache>
                <c:ptCount val="1"/>
                <c:pt idx="0">
                  <c:v># Schools SY 13-14</c:v>
                </c:pt>
              </c:strCache>
            </c:strRef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BD7-4AA9-B6A0-442BB72B5BCD}"/>
              </c:ext>
            </c:extLst>
          </c:dPt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BD7-4AA9-B6A0-442BB72B5BCD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BD7-4AA9-B6A0-442BB72B5BCD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BD7-4AA9-B6A0-442BB72B5BCD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BD7-4AA9-B6A0-442BB72B5BC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Overview!$A$15:$A$19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Overview!$B$15:$B$19</c:f>
              <c:numCache>
                <c:formatCode>#,##0</c:formatCode>
                <c:ptCount val="5"/>
                <c:pt idx="0">
                  <c:v>173</c:v>
                </c:pt>
                <c:pt idx="1">
                  <c:v>152</c:v>
                </c:pt>
                <c:pt idx="2">
                  <c:v>478</c:v>
                </c:pt>
                <c:pt idx="3">
                  <c:v>337</c:v>
                </c:pt>
                <c:pt idx="4">
                  <c:v>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BD7-4AA9-B6A0-442BB72B5BCD}"/>
            </c:ext>
          </c:extLst>
        </c:ser>
        <c:ser>
          <c:idx val="1"/>
          <c:order val="1"/>
          <c:tx>
            <c:strRef>
              <c:f>Overview!$C$14</c:f>
              <c:strCache>
                <c:ptCount val="1"/>
                <c:pt idx="0">
                  <c:v># Schools SY 15-16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prstClr val="white"/>
              </a:bgClr>
            </a:patt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pattFill prst="ltUpDiag">
                <a:fgClr>
                  <a:srgbClr val="FF0000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FE16-498F-92D9-4EFE7E4C6398}"/>
              </c:ext>
            </c:extLst>
          </c:dPt>
          <c:dPt>
            <c:idx val="1"/>
            <c:invertIfNegative val="0"/>
            <c:bubble3D val="0"/>
            <c:spPr>
              <a:pattFill prst="ltUpDiag">
                <a:fgClr>
                  <a:srgbClr val="FF6600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FE16-498F-92D9-4EFE7E4C6398}"/>
              </c:ext>
            </c:extLst>
          </c:dPt>
          <c:dPt>
            <c:idx val="2"/>
            <c:invertIfNegative val="0"/>
            <c:bubble3D val="0"/>
            <c:spPr>
              <a:pattFill prst="ltUpDiag">
                <a:fgClr>
                  <a:schemeClr val="accent4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FE16-498F-92D9-4EFE7E4C6398}"/>
              </c:ext>
            </c:extLst>
          </c:dPt>
          <c:dPt>
            <c:idx val="3"/>
            <c:invertIfNegative val="0"/>
            <c:bubble3D val="0"/>
            <c:spPr>
              <a:pattFill prst="ltUpDiag">
                <a:fgClr>
                  <a:srgbClr val="FFFF00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FE16-498F-92D9-4EFE7E4C6398}"/>
              </c:ext>
            </c:extLst>
          </c:dPt>
          <c:dPt>
            <c:idx val="4"/>
            <c:invertIfNegative val="0"/>
            <c:bubble3D val="0"/>
            <c:spPr>
              <a:pattFill prst="ltUpDiag">
                <a:fgClr>
                  <a:schemeClr val="accent6">
                    <a:lumMod val="75000"/>
                  </a:schemeClr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FE16-498F-92D9-4EFE7E4C639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Overview!$A$15:$A$19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Overview!$C$15:$C$19</c:f>
              <c:numCache>
                <c:formatCode>#,##0</c:formatCode>
                <c:ptCount val="5"/>
                <c:pt idx="0">
                  <c:v>130</c:v>
                </c:pt>
                <c:pt idx="1">
                  <c:v>255</c:v>
                </c:pt>
                <c:pt idx="2">
                  <c:v>656</c:v>
                </c:pt>
                <c:pt idx="3">
                  <c:v>357</c:v>
                </c:pt>
                <c:pt idx="4">
                  <c:v>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FE16-498F-92D9-4EFE7E4C639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136788184"/>
        <c:axId val="2102141176"/>
      </c:barChart>
      <c:catAx>
        <c:axId val="2136788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141176"/>
        <c:crosses val="autoZero"/>
        <c:auto val="1"/>
        <c:lblAlgn val="ctr"/>
        <c:lblOffset val="100"/>
        <c:noMultiLvlLbl val="0"/>
      </c:catAx>
      <c:valAx>
        <c:axId val="21021411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0"/>
                </a:pPr>
                <a:r>
                  <a:rPr lang="en-CA" sz="1200" b="0"/>
                  <a:t>Number</a:t>
                </a:r>
                <a:r>
                  <a:rPr lang="en-CA" sz="1200" b="0" baseline="0"/>
                  <a:t> of Schools</a:t>
                </a:r>
                <a:endParaRPr lang="en-CA" sz="1200" b="0"/>
              </a:p>
            </c:rich>
          </c:tx>
          <c:layout>
            <c:manualLayout>
              <c:xMode val="edge"/>
              <c:yMode val="edge"/>
              <c:x val="9.8268604463119004E-3"/>
              <c:y val="0.222574501723625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3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6788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Chart 11 - </a:t>
            </a:r>
            <a:r>
              <a:rPr lang="en-US" sz="1400" b="1" i="0" baseline="0">
                <a:effectLst/>
              </a:rPr>
              <a:t>SY 13-14 Chronic Absence Levels Across </a:t>
            </a:r>
            <a:r>
              <a:rPr lang="en-US" sz="1400" b="1" i="0" u="none" strike="noStrike" baseline="0">
                <a:effectLst/>
              </a:rPr>
              <a:t>Tennessee Schools 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by Concentration of Poverty*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 sz="500" b="1" i="0" u="none" strike="noStrike" baseline="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900" b="0" i="0" baseline="0">
                <a:effectLst/>
              </a:rPr>
              <a:t>*Defined as percent of students eligible for free- or reduced-price meals</a:t>
            </a:r>
            <a:endParaRPr lang="en-US" sz="9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13-14 Analysis'!$A$82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Analysis'!$B$82:$E$82</c:f>
              <c:numCache>
                <c:formatCode>0%</c:formatCode>
                <c:ptCount val="4"/>
                <c:pt idx="0">
                  <c:v>0.21777003484320556</c:v>
                </c:pt>
                <c:pt idx="1">
                  <c:v>4.3956043956043959E-2</c:v>
                </c:pt>
                <c:pt idx="2">
                  <c:v>1.0135135135135136E-2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82-4358-9DBD-2470A3756C14}"/>
            </c:ext>
          </c:extLst>
        </c:ser>
        <c:ser>
          <c:idx val="1"/>
          <c:order val="1"/>
          <c:tx>
            <c:strRef>
              <c:f>'Additional SY 13-14 Analysis'!$A$83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Analysis'!$B$83:$E$83</c:f>
              <c:numCache>
                <c:formatCode>0%</c:formatCode>
                <c:ptCount val="4"/>
                <c:pt idx="0">
                  <c:v>0.12717770034843207</c:v>
                </c:pt>
                <c:pt idx="1">
                  <c:v>7.8296703296703296E-2</c:v>
                </c:pt>
                <c:pt idx="2">
                  <c:v>4.72972972972973E-2</c:v>
                </c:pt>
                <c:pt idx="3">
                  <c:v>1.834862385321101E-2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82-4358-9DBD-2470A3756C14}"/>
            </c:ext>
          </c:extLst>
        </c:ser>
        <c:ser>
          <c:idx val="2"/>
          <c:order val="2"/>
          <c:tx>
            <c:strRef>
              <c:f>'Additional SY 13-14 Analysis'!$A$84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Analysis'!$B$84:$E$84</c:f>
              <c:numCache>
                <c:formatCode>0%</c:formatCode>
                <c:ptCount val="4"/>
                <c:pt idx="0">
                  <c:v>0.22473867595818817</c:v>
                </c:pt>
                <c:pt idx="1">
                  <c:v>0.33653846153846156</c:v>
                </c:pt>
                <c:pt idx="2">
                  <c:v>0.27027027027027029</c:v>
                </c:pt>
                <c:pt idx="3">
                  <c:v>0.10091743119266056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82-4358-9DBD-2470A3756C14}"/>
            </c:ext>
          </c:extLst>
        </c:ser>
        <c:ser>
          <c:idx val="3"/>
          <c:order val="3"/>
          <c:tx>
            <c:strRef>
              <c:f>'Additional SY 13-14 Analysis'!$A$85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Analysis'!$B$85:$E$85</c:f>
              <c:numCache>
                <c:formatCode>0%</c:formatCode>
                <c:ptCount val="4"/>
                <c:pt idx="0">
                  <c:v>0.13240418118466898</c:v>
                </c:pt>
                <c:pt idx="1">
                  <c:v>0.20192307692307693</c:v>
                </c:pt>
                <c:pt idx="2">
                  <c:v>0.26351351351351349</c:v>
                </c:pt>
                <c:pt idx="3">
                  <c:v>0.27522935779816515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82-4358-9DBD-2470A3756C14}"/>
            </c:ext>
          </c:extLst>
        </c:ser>
        <c:ser>
          <c:idx val="4"/>
          <c:order val="4"/>
          <c:tx>
            <c:strRef>
              <c:f>'Additional SY 13-14 Analysis'!$A$86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Analysis'!$B$86:$E$86</c:f>
              <c:numCache>
                <c:formatCode>0%</c:formatCode>
                <c:ptCount val="4"/>
                <c:pt idx="0">
                  <c:v>0.29790940766550522</c:v>
                </c:pt>
                <c:pt idx="1">
                  <c:v>0.3392857142857143</c:v>
                </c:pt>
                <c:pt idx="2">
                  <c:v>0.40878378378378377</c:v>
                </c:pt>
                <c:pt idx="3">
                  <c:v>0.60550458715596334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582-4358-9DBD-2470A3756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4"/>
        <c:axId val="2139916984"/>
        <c:axId val="2094971336"/>
      </c:barChart>
      <c:catAx>
        <c:axId val="21399169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4971336"/>
        <c:crosses val="autoZero"/>
        <c:auto val="1"/>
        <c:lblAlgn val="ctr"/>
        <c:lblOffset val="100"/>
        <c:noMultiLvlLbl val="0"/>
      </c:catAx>
      <c:valAx>
        <c:axId val="20949713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CA" sz="1200" b="0" i="0" baseline="0">
                    <a:effectLst/>
                  </a:rPr>
                  <a:t>Percent of Schools</a:t>
                </a:r>
                <a:endParaRPr lang="en-CA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1.3133892739876E-2"/>
              <c:y val="0.358623522203816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991698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 i="0" baseline="0">
                <a:effectLst/>
              </a:rPr>
              <a:t>Chart 12 - SY 13-14 Chronic Absence Levels Across </a:t>
            </a:r>
            <a:r>
              <a:rPr lang="en-US" sz="1400" b="1" i="0" u="none" strike="noStrike" baseline="0">
                <a:effectLst/>
              </a:rPr>
              <a:t>Tennessee </a:t>
            </a:r>
            <a:r>
              <a:rPr lang="en-US" sz="1400" b="1" i="0" baseline="0">
                <a:effectLst/>
              </a:rPr>
              <a:t>Schools by Locale</a:t>
            </a:r>
            <a:endParaRPr lang="en-US" sz="1400" b="1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13-14 Analysis'!$A$105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Analysis'!$B$105:$E$105</c:f>
              <c:numCache>
                <c:formatCode>0%</c:formatCode>
                <c:ptCount val="4"/>
                <c:pt idx="0">
                  <c:v>0.22530329289428075</c:v>
                </c:pt>
                <c:pt idx="1">
                  <c:v>1.7361111111111112E-2</c:v>
                </c:pt>
                <c:pt idx="2">
                  <c:v>3.9007092198581561E-2</c:v>
                </c:pt>
                <c:pt idx="3">
                  <c:v>3.7643207855973811E-2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DB-4E00-BD8C-169AC9643F8F}"/>
            </c:ext>
          </c:extLst>
        </c:ser>
        <c:ser>
          <c:idx val="1"/>
          <c:order val="1"/>
          <c:tx>
            <c:strRef>
              <c:f>'Additional SY 13-14 Analysis'!$A$106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Analysis'!$B$106:$E$106</c:f>
              <c:numCache>
                <c:formatCode>0%</c:formatCode>
                <c:ptCount val="4"/>
                <c:pt idx="0">
                  <c:v>0.10918544194107452</c:v>
                </c:pt>
                <c:pt idx="1">
                  <c:v>6.9444444444444448E-2</c:v>
                </c:pt>
                <c:pt idx="2">
                  <c:v>8.5106382978723402E-2</c:v>
                </c:pt>
                <c:pt idx="3">
                  <c:v>7.2013093289689037E-2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DB-4E00-BD8C-169AC9643F8F}"/>
            </c:ext>
          </c:extLst>
        </c:ser>
        <c:ser>
          <c:idx val="2"/>
          <c:order val="2"/>
          <c:tx>
            <c:strRef>
              <c:f>'Additional SY 13-14 Analysis'!$A$107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Analysis'!$B$107:$E$107</c:f>
              <c:numCache>
                <c:formatCode>0%</c:formatCode>
                <c:ptCount val="4"/>
                <c:pt idx="0">
                  <c:v>0.17504332755632582</c:v>
                </c:pt>
                <c:pt idx="1">
                  <c:v>0.27777777777777779</c:v>
                </c:pt>
                <c:pt idx="2">
                  <c:v>0.32269503546099293</c:v>
                </c:pt>
                <c:pt idx="3">
                  <c:v>0.33224222585924712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DB-4E00-BD8C-169AC9643F8F}"/>
            </c:ext>
          </c:extLst>
        </c:ser>
        <c:ser>
          <c:idx val="3"/>
          <c:order val="3"/>
          <c:tx>
            <c:strRef>
              <c:f>'Additional SY 13-14 Analysis'!$A$108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Analysis'!$B$108:$E$108</c:f>
              <c:numCache>
                <c:formatCode>0%</c:formatCode>
                <c:ptCount val="4"/>
                <c:pt idx="0">
                  <c:v>0.13344887348353554</c:v>
                </c:pt>
                <c:pt idx="1">
                  <c:v>0.2361111111111111</c:v>
                </c:pt>
                <c:pt idx="2">
                  <c:v>0.21631205673758866</c:v>
                </c:pt>
                <c:pt idx="3">
                  <c:v>0.21276595744680851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DB-4E00-BD8C-169AC9643F8F}"/>
            </c:ext>
          </c:extLst>
        </c:ser>
        <c:ser>
          <c:idx val="4"/>
          <c:order val="4"/>
          <c:tx>
            <c:strRef>
              <c:f>'Additional SY 13-14 Analysis'!$A$109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Analysis'!$B$109:$E$109</c:f>
              <c:numCache>
                <c:formatCode>0%</c:formatCode>
                <c:ptCount val="4"/>
                <c:pt idx="0">
                  <c:v>0.35701906412478335</c:v>
                </c:pt>
                <c:pt idx="1">
                  <c:v>0.39930555555555558</c:v>
                </c:pt>
                <c:pt idx="2">
                  <c:v>0.33687943262411346</c:v>
                </c:pt>
                <c:pt idx="3">
                  <c:v>0.34533551554828151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DB-4E00-BD8C-169AC9643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31687288"/>
        <c:axId val="2140166728"/>
      </c:barChart>
      <c:catAx>
        <c:axId val="21316872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40166728"/>
        <c:crosses val="autoZero"/>
        <c:auto val="1"/>
        <c:lblAlgn val="ctr"/>
        <c:lblOffset val="100"/>
        <c:noMultiLvlLbl val="0"/>
      </c:catAx>
      <c:valAx>
        <c:axId val="214016672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CA" sz="1200" b="0" i="0" baseline="0">
                    <a:effectLst/>
                  </a:rPr>
                  <a:t>Percent of Schools</a:t>
                </a:r>
                <a:endParaRPr lang="en-CA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1.31675201170446E-2"/>
              <c:y val="0.33740910647038702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168728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2 - Distribution of Chronic Absence Levels Across Schools in </a:t>
            </a:r>
            <a:r>
              <a:rPr lang="en-US" sz="1400" b="1" i="0" u="none" strike="noStrike" baseline="0">
                <a:effectLst/>
              </a:rPr>
              <a:t>Tennessee</a:t>
            </a:r>
            <a:endParaRPr lang="en-CA" sz="14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Overview!$B$31</c:f>
              <c:strCache>
                <c:ptCount val="1"/>
                <c:pt idx="0">
                  <c:v>% Schools SY 13-14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0-B61A-43CB-801E-E0F0C8B00A2D}"/>
              </c:ext>
            </c:extLst>
          </c:dPt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7DE-47EF-BA65-F9A683BEADB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7DE-47EF-BA65-F9A683BEADB1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7DE-47EF-BA65-F9A683BEADB1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7DE-47EF-BA65-F9A683BEADB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Overview!$A$15:$A$19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Overview!$B$32:$B$36</c:f>
              <c:numCache>
                <c:formatCode>0%</c:formatCode>
                <c:ptCount val="5"/>
                <c:pt idx="0">
                  <c:v>9.7464788732394364E-2</c:v>
                </c:pt>
                <c:pt idx="1">
                  <c:v>8.5633802816901403E-2</c:v>
                </c:pt>
                <c:pt idx="2">
                  <c:v>0.26929577464788734</c:v>
                </c:pt>
                <c:pt idx="3">
                  <c:v>0.18985915492957747</c:v>
                </c:pt>
                <c:pt idx="4">
                  <c:v>0.35774647887323946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7DE-47EF-BA65-F9A683BEADB1}"/>
            </c:ext>
          </c:extLst>
        </c:ser>
        <c:ser>
          <c:idx val="1"/>
          <c:order val="1"/>
          <c:tx>
            <c:strRef>
              <c:f>Overview!$C$31</c:f>
              <c:strCache>
                <c:ptCount val="1"/>
                <c:pt idx="0">
                  <c:v>% Schools SY 15-16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pattFill prst="ltUpDiag">
                <a:fgClr>
                  <a:srgbClr val="FF00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A-77DE-47EF-BA65-F9A683BEADB1}"/>
              </c:ext>
            </c:extLst>
          </c:dPt>
          <c:dPt>
            <c:idx val="1"/>
            <c:invertIfNegative val="0"/>
            <c:bubble3D val="0"/>
            <c:spPr>
              <a:pattFill prst="ltUpDiag">
                <a:fgClr>
                  <a:srgbClr val="FF66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C-77DE-47EF-BA65-F9A683BEADB1}"/>
              </c:ext>
            </c:extLst>
          </c:dPt>
          <c:dPt>
            <c:idx val="2"/>
            <c:invertIfNegative val="0"/>
            <c:bubble3D val="0"/>
            <c:spPr>
              <a:pattFill prst="ltUpDiag">
                <a:fgClr>
                  <a:schemeClr val="accent4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E-77DE-47EF-BA65-F9A683BEADB1}"/>
              </c:ext>
            </c:extLst>
          </c:dPt>
          <c:dPt>
            <c:idx val="3"/>
            <c:invertIfNegative val="0"/>
            <c:bubble3D val="0"/>
            <c:spPr>
              <a:pattFill prst="ltUpDiag">
                <a:fgClr>
                  <a:srgbClr val="FFFF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0-77DE-47EF-BA65-F9A683BEADB1}"/>
              </c:ext>
            </c:extLst>
          </c:dPt>
          <c:dPt>
            <c:idx val="4"/>
            <c:invertIfNegative val="0"/>
            <c:bubble3D val="0"/>
            <c:spPr>
              <a:pattFill prst="ltUpDiag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B61A-43CB-801E-E0F0C8B00A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Overview!$A$15:$A$19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Overview!$C$32:$C$36</c:f>
              <c:numCache>
                <c:formatCode>0%</c:formatCode>
                <c:ptCount val="5"/>
                <c:pt idx="0">
                  <c:v>7.2463768115942032E-2</c:v>
                </c:pt>
                <c:pt idx="1">
                  <c:v>0.14214046822742474</c:v>
                </c:pt>
                <c:pt idx="2">
                  <c:v>0.36566332218506131</c:v>
                </c:pt>
                <c:pt idx="3">
                  <c:v>0.19899665551839466</c:v>
                </c:pt>
                <c:pt idx="4">
                  <c:v>0.22073578595317725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7DE-47EF-BA65-F9A683BEAD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6012920"/>
        <c:axId val="2105976664"/>
      </c:barChart>
      <c:catAx>
        <c:axId val="21360129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5976664"/>
        <c:crosses val="autoZero"/>
        <c:auto val="1"/>
        <c:lblAlgn val="ctr"/>
        <c:lblOffset val="100"/>
        <c:noMultiLvlLbl val="0"/>
      </c:catAx>
      <c:valAx>
        <c:axId val="21059766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0"/>
                </a:pPr>
                <a:r>
                  <a:rPr lang="en-CA" sz="1200" b="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1.2625672665020999E-2"/>
              <c:y val="0.22296851258960601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1200"/>
            </a:pPr>
            <a:endParaRPr lang="en-US"/>
          </a:p>
        </c:txPr>
        <c:crossAx val="213601292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CA" b="1">
                <a:solidFill>
                  <a:schemeClr val="tx1"/>
                </a:solidFill>
              </a:rPr>
              <a:t>Chart 3 - Percent of </a:t>
            </a:r>
            <a:r>
              <a:rPr lang="en-US" sz="1400" b="1" i="0" u="none" strike="noStrike" baseline="0">
                <a:effectLst/>
              </a:rPr>
              <a:t>Tennessee </a:t>
            </a:r>
            <a:r>
              <a:rPr lang="en-CA" b="1">
                <a:solidFill>
                  <a:schemeClr val="tx1"/>
                </a:solidFill>
              </a:rPr>
              <a:t>Schools Reporting Zero Students as Chronically Absent</a:t>
            </a:r>
          </a:p>
        </c:rich>
      </c:tx>
      <c:layout>
        <c:manualLayout>
          <c:xMode val="edge"/>
          <c:yMode val="edge"/>
          <c:x val="9.9888076954112101E-2"/>
          <c:y val="2.17785781675183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Overview!$B$48:$C$48</c:f>
              <c:strCache>
                <c:ptCount val="2"/>
                <c:pt idx="0">
                  <c:v>SY 13-14</c:v>
                </c:pt>
                <c:pt idx="1">
                  <c:v>SY 15-16</c:v>
                </c:pt>
              </c:strCache>
            </c:strRef>
          </c:cat>
          <c:val>
            <c:numRef>
              <c:f>Overview!$B$51:$C$51</c:f>
              <c:numCache>
                <c:formatCode>0%</c:formatCode>
                <c:ptCount val="2"/>
                <c:pt idx="0">
                  <c:v>0.13859154929577464</c:v>
                </c:pt>
                <c:pt idx="1">
                  <c:v>5.3511705685618728E-2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D6-4D51-9988-F4EBF8C81E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109725368"/>
        <c:axId val="2132958552"/>
      </c:barChart>
      <c:catAx>
        <c:axId val="-2109725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2958552"/>
        <c:crosses val="autoZero"/>
        <c:auto val="1"/>
        <c:lblAlgn val="ctr"/>
        <c:lblOffset val="100"/>
        <c:noMultiLvlLbl val="0"/>
      </c:catAx>
      <c:valAx>
        <c:axId val="2132958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 sz="1200" b="0" i="0" baseline="0">
                    <a:effectLst/>
                  </a:rPr>
                  <a:t>Percent of Schools</a:t>
                </a:r>
                <a:endParaRPr lang="en-CA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1.12385849825072E-2"/>
              <c:y val="0.331650687171081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09725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4 - SY 15-16 Chronic Absence Levels Across</a:t>
            </a:r>
            <a:r>
              <a:rPr lang="en-US" sz="1400" baseline="0"/>
              <a:t> </a:t>
            </a:r>
            <a:r>
              <a:rPr lang="en-US" sz="1400" b="1" i="0" u="none" strike="noStrike" baseline="0">
                <a:effectLst/>
              </a:rPr>
              <a:t>Tennessee </a:t>
            </a:r>
            <a:r>
              <a:rPr lang="en-US" sz="1400"/>
              <a:t>Schools by Grades Served</a:t>
            </a:r>
          </a:p>
        </c:rich>
      </c:tx>
      <c:layout>
        <c:manualLayout>
          <c:xMode val="edge"/>
          <c:yMode val="edge"/>
          <c:x val="0.108048226427837"/>
          <c:y val="7.035175879396980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1915325569558"/>
          <c:y val="0.177287549582618"/>
          <c:w val="0.87191546794187003"/>
          <c:h val="0.634750802797695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'Additional SY 15-16 Analysis'!$A$36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Analysis'!$B$36:$E$36</c:f>
              <c:numCache>
                <c:formatCode>0%</c:formatCode>
                <c:ptCount val="4"/>
                <c:pt idx="0">
                  <c:v>2.7695351137487636E-2</c:v>
                </c:pt>
                <c:pt idx="1">
                  <c:v>0.05</c:v>
                </c:pt>
                <c:pt idx="2">
                  <c:v>0.1891891891891892</c:v>
                </c:pt>
                <c:pt idx="3">
                  <c:v>0.20202020202020202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10-4B9F-A2BB-02BE0910DF7F}"/>
            </c:ext>
          </c:extLst>
        </c:ser>
        <c:ser>
          <c:idx val="1"/>
          <c:order val="1"/>
          <c:tx>
            <c:strRef>
              <c:f>'Additional SY 15-16 Analysis'!$A$37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Analysis'!$B$37:$E$37</c:f>
              <c:numCache>
                <c:formatCode>0%</c:formatCode>
                <c:ptCount val="4"/>
                <c:pt idx="0">
                  <c:v>0.10385756676557864</c:v>
                </c:pt>
                <c:pt idx="1">
                  <c:v>0.1676470588235294</c:v>
                </c:pt>
                <c:pt idx="2">
                  <c:v>0.24924924924924924</c:v>
                </c:pt>
                <c:pt idx="3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10-4B9F-A2BB-02BE0910DF7F}"/>
            </c:ext>
          </c:extLst>
        </c:ser>
        <c:ser>
          <c:idx val="2"/>
          <c:order val="2"/>
          <c:tx>
            <c:strRef>
              <c:f>'Additional SY 15-16 Analysis'!$A$38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Analysis'!$B$38:$E$38</c:f>
              <c:numCache>
                <c:formatCode>0%</c:formatCode>
                <c:ptCount val="4"/>
                <c:pt idx="0">
                  <c:v>0.39070227497527199</c:v>
                </c:pt>
                <c:pt idx="1">
                  <c:v>0.42941176470588233</c:v>
                </c:pt>
                <c:pt idx="2">
                  <c:v>0.25225225225225223</c:v>
                </c:pt>
                <c:pt idx="3">
                  <c:v>0.30303030303030304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10-4B9F-A2BB-02BE0910DF7F}"/>
            </c:ext>
          </c:extLst>
        </c:ser>
        <c:ser>
          <c:idx val="3"/>
          <c:order val="3"/>
          <c:tx>
            <c:strRef>
              <c:f>'Additional SY 15-16 Analysis'!$A$39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Analysis'!$B$39:$E$39</c:f>
              <c:numCache>
                <c:formatCode>0%</c:formatCode>
                <c:ptCount val="4"/>
                <c:pt idx="0">
                  <c:v>0.24332344213649851</c:v>
                </c:pt>
                <c:pt idx="1">
                  <c:v>0.15294117647058825</c:v>
                </c:pt>
                <c:pt idx="2">
                  <c:v>0.13213213213213212</c:v>
                </c:pt>
                <c:pt idx="3">
                  <c:v>0.15151515151515152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110-4B9F-A2BB-02BE0910DF7F}"/>
            </c:ext>
          </c:extLst>
        </c:ser>
        <c:ser>
          <c:idx val="4"/>
          <c:order val="4"/>
          <c:tx>
            <c:strRef>
              <c:f>'Additional SY 15-16 Analysis'!$A$40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Analysis'!$B$40:$E$40</c:f>
              <c:numCache>
                <c:formatCode>0%</c:formatCode>
                <c:ptCount val="4"/>
                <c:pt idx="0">
                  <c:v>0.23442136498516319</c:v>
                </c:pt>
                <c:pt idx="1">
                  <c:v>0.2</c:v>
                </c:pt>
                <c:pt idx="2">
                  <c:v>0.17717717717717718</c:v>
                </c:pt>
                <c:pt idx="3">
                  <c:v>0.25252525252525254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110-4B9F-A2BB-02BE0910D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-2112212392"/>
        <c:axId val="2133659704"/>
      </c:barChart>
      <c:catAx>
        <c:axId val="-21122123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3659704"/>
        <c:crosses val="autoZero"/>
        <c:auto val="1"/>
        <c:lblAlgn val="ctr"/>
        <c:lblOffset val="100"/>
        <c:noMultiLvlLbl val="0"/>
      </c:catAx>
      <c:valAx>
        <c:axId val="21336597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0"/>
                </a:pPr>
                <a:r>
                  <a:rPr lang="en-US" sz="1200" b="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1.49834576373125E-2"/>
              <c:y val="0.35719656410550898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221239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5 - SY 15-16 Chronic Absence</a:t>
            </a:r>
            <a:r>
              <a:rPr lang="en-US" sz="1400" baseline="0"/>
              <a:t> Levels Across </a:t>
            </a:r>
            <a:r>
              <a:rPr lang="en-US" sz="1400" b="1" i="0" u="none" strike="noStrike" baseline="0">
                <a:effectLst/>
              </a:rPr>
              <a:t>Tennessee </a:t>
            </a:r>
            <a:r>
              <a:rPr lang="en-US" sz="1400" baseline="0"/>
              <a:t>Schools by School Type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15-16 Analysis'!$A$59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Analysis'!$B$59:$E$59</c:f>
              <c:numCache>
                <c:formatCode>0%</c:formatCode>
                <c:ptCount val="4"/>
                <c:pt idx="0">
                  <c:v>6.1926605504587159E-2</c:v>
                </c:pt>
                <c:pt idx="1">
                  <c:v>0.53846153846153844</c:v>
                </c:pt>
                <c:pt idx="2">
                  <c:v>0.4</c:v>
                </c:pt>
                <c:pt idx="3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40-4061-887C-BEF9AF81288A}"/>
            </c:ext>
          </c:extLst>
        </c:ser>
        <c:ser>
          <c:idx val="1"/>
          <c:order val="1"/>
          <c:tx>
            <c:strRef>
              <c:f>'Additional SY 15-16 Analysis'!$A$60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Analysis'!$B$60:$E$60</c:f>
              <c:numCache>
                <c:formatCode>0%</c:formatCode>
                <c:ptCount val="4"/>
                <c:pt idx="0">
                  <c:v>0.14564220183486237</c:v>
                </c:pt>
                <c:pt idx="1">
                  <c:v>7.6923076923076927E-2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40-4061-887C-BEF9AF81288A}"/>
            </c:ext>
          </c:extLst>
        </c:ser>
        <c:ser>
          <c:idx val="2"/>
          <c:order val="2"/>
          <c:tx>
            <c:strRef>
              <c:f>'Additional SY 15-16 Analysis'!$A$61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Analysis'!$B$61:$E$61</c:f>
              <c:numCache>
                <c:formatCode>0%</c:formatCode>
                <c:ptCount val="4"/>
                <c:pt idx="0">
                  <c:v>0.37327981651376146</c:v>
                </c:pt>
                <c:pt idx="1">
                  <c:v>7.6923076923076927E-2</c:v>
                </c:pt>
                <c:pt idx="2">
                  <c:v>0</c:v>
                </c:pt>
                <c:pt idx="3">
                  <c:v>0.13636363636363635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40-4061-887C-BEF9AF81288A}"/>
            </c:ext>
          </c:extLst>
        </c:ser>
        <c:ser>
          <c:idx val="3"/>
          <c:order val="3"/>
          <c:tx>
            <c:strRef>
              <c:f>'Additional SY 15-16 Analysis'!$A$62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Analysis'!$B$62:$E$62</c:f>
              <c:numCache>
                <c:formatCode>0%</c:formatCode>
                <c:ptCount val="4"/>
                <c:pt idx="0">
                  <c:v>0.20355504587155962</c:v>
                </c:pt>
                <c:pt idx="1">
                  <c:v>0</c:v>
                </c:pt>
                <c:pt idx="2">
                  <c:v>0</c:v>
                </c:pt>
                <c:pt idx="3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40-4061-887C-BEF9AF81288A}"/>
            </c:ext>
          </c:extLst>
        </c:ser>
        <c:ser>
          <c:idx val="4"/>
          <c:order val="4"/>
          <c:tx>
            <c:strRef>
              <c:f>'Additional SY 15-16 Analysis'!$A$63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Analysis'!$B$63:$E$63</c:f>
              <c:numCache>
                <c:formatCode>0%</c:formatCode>
                <c:ptCount val="4"/>
                <c:pt idx="0">
                  <c:v>0.21559633027522937</c:v>
                </c:pt>
                <c:pt idx="1">
                  <c:v>0.30769230769230771</c:v>
                </c:pt>
                <c:pt idx="2">
                  <c:v>0.6</c:v>
                </c:pt>
                <c:pt idx="3">
                  <c:v>0.27272727272727271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E40-4061-887C-BEF9AF8128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03272456"/>
        <c:axId val="2113469752"/>
      </c:barChart>
      <c:catAx>
        <c:axId val="21032724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13469752"/>
        <c:crosses val="autoZero"/>
        <c:auto val="1"/>
        <c:lblAlgn val="ctr"/>
        <c:lblOffset val="100"/>
        <c:noMultiLvlLbl val="0"/>
      </c:catAx>
      <c:valAx>
        <c:axId val="21134697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0"/>
                </a:pPr>
                <a:r>
                  <a:rPr lang="en-CA" sz="1200" b="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1.16745713243342E-2"/>
              <c:y val="0.30732669223263498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327245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Chart 6 - </a:t>
            </a:r>
            <a:r>
              <a:rPr lang="en-US" sz="1400" b="1" i="0" baseline="0">
                <a:effectLst/>
              </a:rPr>
              <a:t>SY 15-16 Chronic Absence Levels Across </a:t>
            </a:r>
            <a:r>
              <a:rPr lang="en-US" sz="1400" b="1" i="0" u="none" strike="noStrike" baseline="0">
                <a:effectLst/>
              </a:rPr>
              <a:t>Tennessee Schools 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by Concentration of Poverty*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 sz="500" b="1" i="0" u="none" strike="noStrike" baseline="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900" b="0" i="0" baseline="0">
                <a:effectLst/>
              </a:rPr>
              <a:t>*Defined as percent of students eligible for free- or reduced-price meals</a:t>
            </a:r>
            <a:endParaRPr lang="en-US" sz="9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15-16 Analysis'!$A$82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Analysis'!$B$82:$E$82</c:f>
              <c:numCache>
                <c:formatCode>0%</c:formatCode>
                <c:ptCount val="4"/>
                <c:pt idx="0">
                  <c:v>0.1079734219269103</c:v>
                </c:pt>
                <c:pt idx="1">
                  <c:v>6.8376068376068383E-2</c:v>
                </c:pt>
                <c:pt idx="2">
                  <c:v>2.1352313167259787E-2</c:v>
                </c:pt>
                <c:pt idx="3">
                  <c:v>2.8776978417266189E-2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7A-4FB4-A164-D9D6B6E9B45C}"/>
            </c:ext>
          </c:extLst>
        </c:ser>
        <c:ser>
          <c:idx val="1"/>
          <c:order val="1"/>
          <c:tx>
            <c:strRef>
              <c:f>'Additional SY 15-16 Analysis'!$A$83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Analysis'!$B$83:$E$83</c:f>
              <c:numCache>
                <c:formatCode>0%</c:formatCode>
                <c:ptCount val="4"/>
                <c:pt idx="0">
                  <c:v>0.14950166112956811</c:v>
                </c:pt>
                <c:pt idx="1">
                  <c:v>0.16381766381766383</c:v>
                </c:pt>
                <c:pt idx="2">
                  <c:v>0.12455516014234876</c:v>
                </c:pt>
                <c:pt idx="3">
                  <c:v>6.4748201438848921E-2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7A-4FB4-A164-D9D6B6E9B45C}"/>
            </c:ext>
          </c:extLst>
        </c:ser>
        <c:ser>
          <c:idx val="2"/>
          <c:order val="2"/>
          <c:tx>
            <c:strRef>
              <c:f>'Additional SY 15-16 Analysis'!$A$84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Analysis'!$B$84:$E$84</c:f>
              <c:numCache>
                <c:formatCode>0%</c:formatCode>
                <c:ptCount val="4"/>
                <c:pt idx="0">
                  <c:v>0.31893687707641194</c:v>
                </c:pt>
                <c:pt idx="1">
                  <c:v>0.4373219373219373</c:v>
                </c:pt>
                <c:pt idx="2">
                  <c:v>0.36298932384341637</c:v>
                </c:pt>
                <c:pt idx="3">
                  <c:v>0.17266187050359713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7A-4FB4-A164-D9D6B6E9B45C}"/>
            </c:ext>
          </c:extLst>
        </c:ser>
        <c:ser>
          <c:idx val="3"/>
          <c:order val="3"/>
          <c:tx>
            <c:strRef>
              <c:f>'Additional SY 15-16 Analysis'!$A$85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Analysis'!$B$85:$E$85</c:f>
              <c:numCache>
                <c:formatCode>0%</c:formatCode>
                <c:ptCount val="4"/>
                <c:pt idx="0">
                  <c:v>0.18106312292358803</c:v>
                </c:pt>
                <c:pt idx="1">
                  <c:v>0.16951566951566951</c:v>
                </c:pt>
                <c:pt idx="2">
                  <c:v>0.2669039145907473</c:v>
                </c:pt>
                <c:pt idx="3">
                  <c:v>0.33093525179856115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7A-4FB4-A164-D9D6B6E9B45C}"/>
            </c:ext>
          </c:extLst>
        </c:ser>
        <c:ser>
          <c:idx val="4"/>
          <c:order val="4"/>
          <c:tx>
            <c:strRef>
              <c:f>'Additional SY 15-16 Analysis'!$A$86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Analysis'!$B$86:$E$86</c:f>
              <c:numCache>
                <c:formatCode>0%</c:formatCode>
                <c:ptCount val="4"/>
                <c:pt idx="0">
                  <c:v>0.2425249169435216</c:v>
                </c:pt>
                <c:pt idx="1">
                  <c:v>0.16096866096866097</c:v>
                </c:pt>
                <c:pt idx="2">
                  <c:v>0.22419928825622776</c:v>
                </c:pt>
                <c:pt idx="3">
                  <c:v>0.40287769784172661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7A-4FB4-A164-D9D6B6E9B4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4"/>
        <c:axId val="2135398728"/>
        <c:axId val="2138459960"/>
      </c:barChart>
      <c:catAx>
        <c:axId val="21353987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8459960"/>
        <c:crosses val="autoZero"/>
        <c:auto val="1"/>
        <c:lblAlgn val="ctr"/>
        <c:lblOffset val="100"/>
        <c:noMultiLvlLbl val="0"/>
      </c:catAx>
      <c:valAx>
        <c:axId val="21384599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CA" sz="1200" b="0" i="0" baseline="0">
                    <a:effectLst/>
                  </a:rPr>
                  <a:t>Percent of Schools</a:t>
                </a:r>
                <a:endParaRPr lang="en-CA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1.16745713243342E-2"/>
              <c:y val="0.35938369375297802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539872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 i="0" baseline="0">
                <a:effectLst/>
              </a:rPr>
              <a:t>Chart 7 - SY 15-16 Chronic Absence Levels Across </a:t>
            </a:r>
            <a:r>
              <a:rPr lang="en-US" sz="1400" b="1" i="0" u="none" strike="noStrike" baseline="0">
                <a:effectLst/>
              </a:rPr>
              <a:t>Tennessee </a:t>
            </a:r>
            <a:r>
              <a:rPr lang="en-US" sz="1400" b="1" i="0" baseline="0">
                <a:effectLst/>
              </a:rPr>
              <a:t>Schools by Locale</a:t>
            </a:r>
            <a:endParaRPr lang="en-US" sz="1400" b="1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15-16 Analysis'!$A$105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Analysis'!$B$105:$E$105</c:f>
              <c:numCache>
                <c:formatCode>0%</c:formatCode>
                <c:ptCount val="4"/>
                <c:pt idx="0">
                  <c:v>0.10338983050847457</c:v>
                </c:pt>
                <c:pt idx="1">
                  <c:v>4.5936395759717315E-2</c:v>
                </c:pt>
                <c:pt idx="2">
                  <c:v>2.7972027972027972E-2</c:v>
                </c:pt>
                <c:pt idx="3">
                  <c:v>7.3599999999999999E-2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12-4115-A476-A4837109EF7D}"/>
            </c:ext>
          </c:extLst>
        </c:ser>
        <c:ser>
          <c:idx val="1"/>
          <c:order val="1"/>
          <c:tx>
            <c:strRef>
              <c:f>'Additional SY 15-16 Analysis'!$A$106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Analysis'!$B$106:$E$106</c:f>
              <c:numCache>
                <c:formatCode>0%</c:formatCode>
                <c:ptCount val="4"/>
                <c:pt idx="0">
                  <c:v>0.11525423728813559</c:v>
                </c:pt>
                <c:pt idx="1">
                  <c:v>0.12014134275618374</c:v>
                </c:pt>
                <c:pt idx="2">
                  <c:v>0.18531468531468531</c:v>
                </c:pt>
                <c:pt idx="3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12-4115-A476-A4837109EF7D}"/>
            </c:ext>
          </c:extLst>
        </c:ser>
        <c:ser>
          <c:idx val="2"/>
          <c:order val="2"/>
          <c:tx>
            <c:strRef>
              <c:f>'Additional SY 15-16 Analysis'!$A$107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Analysis'!$B$107:$E$107</c:f>
              <c:numCache>
                <c:formatCode>0%</c:formatCode>
                <c:ptCount val="4"/>
                <c:pt idx="0">
                  <c:v>0.3</c:v>
                </c:pt>
                <c:pt idx="1">
                  <c:v>0.32862190812720848</c:v>
                </c:pt>
                <c:pt idx="2">
                  <c:v>0.44405594405594406</c:v>
                </c:pt>
                <c:pt idx="3">
                  <c:v>0.4128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12-4115-A476-A4837109EF7D}"/>
            </c:ext>
          </c:extLst>
        </c:ser>
        <c:ser>
          <c:idx val="3"/>
          <c:order val="3"/>
          <c:tx>
            <c:strRef>
              <c:f>'Additional SY 15-16 Analysis'!$A$108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Analysis'!$B$108:$E$108</c:f>
              <c:numCache>
                <c:formatCode>0%</c:formatCode>
                <c:ptCount val="4"/>
                <c:pt idx="0">
                  <c:v>0.21186440677966101</c:v>
                </c:pt>
                <c:pt idx="1">
                  <c:v>0.24028268551236748</c:v>
                </c:pt>
                <c:pt idx="2">
                  <c:v>0.19230769230769232</c:v>
                </c:pt>
                <c:pt idx="3">
                  <c:v>0.1744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12-4115-A476-A4837109EF7D}"/>
            </c:ext>
          </c:extLst>
        </c:ser>
        <c:ser>
          <c:idx val="4"/>
          <c:order val="4"/>
          <c:tx>
            <c:strRef>
              <c:f>'Additional SY 15-16 Analysis'!$A$109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Analysis'!$B$109:$E$109</c:f>
              <c:numCache>
                <c:formatCode>0%</c:formatCode>
                <c:ptCount val="4"/>
                <c:pt idx="0">
                  <c:v>0.26949152542372884</c:v>
                </c:pt>
                <c:pt idx="1">
                  <c:v>0.26501766784452296</c:v>
                </c:pt>
                <c:pt idx="2">
                  <c:v>0.15034965034965034</c:v>
                </c:pt>
                <c:pt idx="3">
                  <c:v>0.1792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D12-4115-A476-A4837109EF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-2116313528"/>
        <c:axId val="2145838088"/>
      </c:barChart>
      <c:catAx>
        <c:axId val="-21163135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45838088"/>
        <c:crosses val="autoZero"/>
        <c:auto val="1"/>
        <c:lblAlgn val="ctr"/>
        <c:lblOffset val="100"/>
        <c:noMultiLvlLbl val="0"/>
      </c:catAx>
      <c:valAx>
        <c:axId val="21458380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CA" sz="1200" b="0" i="0" baseline="0">
                    <a:effectLst/>
                  </a:rPr>
                  <a:t>Percent of Schools</a:t>
                </a:r>
                <a:endParaRPr lang="en-CA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1.17044623262619E-2"/>
              <c:y val="0.30811890904941203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631352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9 - SY 13-14 Chronic Absence Levels Across </a:t>
            </a:r>
            <a:r>
              <a:rPr lang="en-US" sz="1400" b="1" i="0" u="none" strike="noStrike" baseline="0">
                <a:effectLst/>
              </a:rPr>
              <a:t>Tennessee </a:t>
            </a:r>
            <a:r>
              <a:rPr lang="en-US" sz="1400"/>
              <a:t>Schools by Grades Served</a:t>
            </a:r>
          </a:p>
        </c:rich>
      </c:tx>
      <c:layout>
        <c:manualLayout>
          <c:xMode val="edge"/>
          <c:yMode val="edge"/>
          <c:x val="0.108048226427837"/>
          <c:y val="7.035175879396980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1915325569558"/>
          <c:y val="0.177287549582618"/>
          <c:w val="0.87191546794187003"/>
          <c:h val="0.634750802797695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'Additional SY 13-14 Analysis'!$A$36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Analysis'!$B$36:$E$36</c:f>
              <c:numCache>
                <c:formatCode>0%</c:formatCode>
                <c:ptCount val="4"/>
                <c:pt idx="0">
                  <c:v>6.6666666666666666E-2</c:v>
                </c:pt>
                <c:pt idx="1">
                  <c:v>5.7636887608069162E-2</c:v>
                </c:pt>
                <c:pt idx="2">
                  <c:v>0.22118380062305296</c:v>
                </c:pt>
                <c:pt idx="3">
                  <c:v>0.13095238095238096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2B-4BC0-8AE9-204EF0DD6368}"/>
            </c:ext>
          </c:extLst>
        </c:ser>
        <c:ser>
          <c:idx val="1"/>
          <c:order val="1"/>
          <c:tx>
            <c:strRef>
              <c:f>'Additional SY 13-14 Analysis'!$A$37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Analysis'!$B$37:$E$37</c:f>
              <c:numCache>
                <c:formatCode>0%</c:formatCode>
                <c:ptCount val="4"/>
                <c:pt idx="0">
                  <c:v>6.5671641791044774E-2</c:v>
                </c:pt>
                <c:pt idx="1">
                  <c:v>9.5100864553314124E-2</c:v>
                </c:pt>
                <c:pt idx="2">
                  <c:v>0.14641744548286603</c:v>
                </c:pt>
                <c:pt idx="3">
                  <c:v>5.9523809523809521E-2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2B-4BC0-8AE9-204EF0DD6368}"/>
            </c:ext>
          </c:extLst>
        </c:ser>
        <c:ser>
          <c:idx val="2"/>
          <c:order val="2"/>
          <c:tx>
            <c:strRef>
              <c:f>'Additional SY 13-14 Analysis'!$A$38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Analysis'!$B$38:$E$38</c:f>
              <c:numCache>
                <c:formatCode>0%</c:formatCode>
                <c:ptCount val="4"/>
                <c:pt idx="0">
                  <c:v>0.25572139303482588</c:v>
                </c:pt>
                <c:pt idx="1">
                  <c:v>0.29682997118155618</c:v>
                </c:pt>
                <c:pt idx="2">
                  <c:v>0.29595015576323985</c:v>
                </c:pt>
                <c:pt idx="3">
                  <c:v>0.23809523809523808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2B-4BC0-8AE9-204EF0DD6368}"/>
            </c:ext>
          </c:extLst>
        </c:ser>
        <c:ser>
          <c:idx val="3"/>
          <c:order val="3"/>
          <c:tx>
            <c:strRef>
              <c:f>'Additional SY 13-14 Analysis'!$A$39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Analysis'!$B$39:$E$39</c:f>
              <c:numCache>
                <c:formatCode>0%</c:formatCode>
                <c:ptCount val="4"/>
                <c:pt idx="0">
                  <c:v>0.21592039800995025</c:v>
                </c:pt>
                <c:pt idx="1">
                  <c:v>0.16714697406340057</c:v>
                </c:pt>
                <c:pt idx="2">
                  <c:v>0.13395638629283488</c:v>
                </c:pt>
                <c:pt idx="3">
                  <c:v>0.21428571428571427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2B-4BC0-8AE9-204EF0DD6368}"/>
            </c:ext>
          </c:extLst>
        </c:ser>
        <c:ser>
          <c:idx val="4"/>
          <c:order val="4"/>
          <c:tx>
            <c:strRef>
              <c:f>'Additional SY 13-14 Analysis'!$A$40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Analysis'!$B$40:$E$40</c:f>
              <c:numCache>
                <c:formatCode>0%</c:formatCode>
                <c:ptCount val="4"/>
                <c:pt idx="0">
                  <c:v>0.39601990049751246</c:v>
                </c:pt>
                <c:pt idx="1">
                  <c:v>0.38328530259365995</c:v>
                </c:pt>
                <c:pt idx="2">
                  <c:v>0.20249221183800623</c:v>
                </c:pt>
                <c:pt idx="3">
                  <c:v>0.35714285714285715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2B-4BC0-8AE9-204EF0DD6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35602936"/>
        <c:axId val="-2118340696"/>
      </c:barChart>
      <c:catAx>
        <c:axId val="2135602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8340696"/>
        <c:crosses val="autoZero"/>
        <c:auto val="1"/>
        <c:lblAlgn val="ctr"/>
        <c:lblOffset val="100"/>
        <c:noMultiLvlLbl val="0"/>
      </c:catAx>
      <c:valAx>
        <c:axId val="-21183406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CA" sz="1200" b="0" i="0" baseline="0">
                    <a:effectLst/>
                  </a:rPr>
                  <a:t>Percent of Schools</a:t>
                </a:r>
                <a:endParaRPr lang="en-CA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1.49834576373125E-2"/>
              <c:y val="0.35804619249160902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560293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10 - SY 13-14 Chronic Absence</a:t>
            </a:r>
            <a:r>
              <a:rPr lang="en-US" sz="1400" baseline="0"/>
              <a:t> Levels Across </a:t>
            </a:r>
            <a:r>
              <a:rPr lang="en-US" sz="1400" b="1" i="0" u="none" strike="noStrike" baseline="0">
                <a:effectLst/>
              </a:rPr>
              <a:t>Tennessee </a:t>
            </a:r>
            <a:r>
              <a:rPr lang="en-US" sz="1400" baseline="0"/>
              <a:t>Schools by School Type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13-14 Analysis'!$A$59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Analysis'!$B$59:$E$59</c:f>
              <c:numCache>
                <c:formatCode>0%</c:formatCode>
                <c:ptCount val="4"/>
                <c:pt idx="0">
                  <c:v>9.1913903432228036E-2</c:v>
                </c:pt>
                <c:pt idx="1">
                  <c:v>0.23076923076923078</c:v>
                </c:pt>
                <c:pt idx="2">
                  <c:v>0</c:v>
                </c:pt>
                <c:pt idx="3">
                  <c:v>0.34782608695652173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4-40BD-BCC2-EFCAE566AA77}"/>
            </c:ext>
          </c:extLst>
        </c:ser>
        <c:ser>
          <c:idx val="1"/>
          <c:order val="1"/>
          <c:tx>
            <c:strRef>
              <c:f>'Additional SY 13-14 Analysis'!$A$60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Analysis'!$B$60:$E$60</c:f>
              <c:numCache>
                <c:formatCode>0%</c:formatCode>
                <c:ptCount val="4"/>
                <c:pt idx="0">
                  <c:v>8.6678301337987207E-2</c:v>
                </c:pt>
                <c:pt idx="1">
                  <c:v>7.6923076923076927E-2</c:v>
                </c:pt>
                <c:pt idx="2">
                  <c:v>0</c:v>
                </c:pt>
                <c:pt idx="3">
                  <c:v>4.3478260869565216E-2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94-40BD-BCC2-EFCAE566AA77}"/>
            </c:ext>
          </c:extLst>
        </c:ser>
        <c:ser>
          <c:idx val="2"/>
          <c:order val="2"/>
          <c:tx>
            <c:strRef>
              <c:f>'Additional SY 13-14 Analysis'!$A$61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Analysis'!$B$61:$E$61</c:f>
              <c:numCache>
                <c:formatCode>0%</c:formatCode>
                <c:ptCount val="4"/>
                <c:pt idx="0">
                  <c:v>0.27225130890052357</c:v>
                </c:pt>
                <c:pt idx="1">
                  <c:v>0.15384615384615385</c:v>
                </c:pt>
                <c:pt idx="2">
                  <c:v>0.33333333333333331</c:v>
                </c:pt>
                <c:pt idx="3">
                  <c:v>0.17391304347826086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94-40BD-BCC2-EFCAE566AA77}"/>
            </c:ext>
          </c:extLst>
        </c:ser>
        <c:ser>
          <c:idx val="3"/>
          <c:order val="3"/>
          <c:tx>
            <c:strRef>
              <c:f>'Additional SY 13-14 Analysis'!$A$62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Analysis'!$B$62:$E$62</c:f>
              <c:numCache>
                <c:formatCode>0%</c:formatCode>
                <c:ptCount val="4"/>
                <c:pt idx="0">
                  <c:v>0.193717277486911</c:v>
                </c:pt>
                <c:pt idx="1">
                  <c:v>7.6923076923076927E-2</c:v>
                </c:pt>
                <c:pt idx="2">
                  <c:v>0</c:v>
                </c:pt>
                <c:pt idx="3">
                  <c:v>8.6956521739130432E-2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94-40BD-BCC2-EFCAE566AA77}"/>
            </c:ext>
          </c:extLst>
        </c:ser>
        <c:ser>
          <c:idx val="4"/>
          <c:order val="4"/>
          <c:tx>
            <c:strRef>
              <c:f>'Additional SY 13-14 Analysis'!$A$63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Analysis'!$B$63:$E$63</c:f>
              <c:numCache>
                <c:formatCode>0%</c:formatCode>
                <c:ptCount val="4"/>
                <c:pt idx="0">
                  <c:v>0.3554392088423502</c:v>
                </c:pt>
                <c:pt idx="1">
                  <c:v>0.46153846153846156</c:v>
                </c:pt>
                <c:pt idx="2">
                  <c:v>0.66666666666666663</c:v>
                </c:pt>
                <c:pt idx="3">
                  <c:v>0.34782608695652173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94-40BD-BCC2-EFCAE566AA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02118888"/>
        <c:axId val="2136830888"/>
      </c:barChart>
      <c:catAx>
        <c:axId val="21021188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6830888"/>
        <c:crosses val="autoZero"/>
        <c:auto val="1"/>
        <c:lblAlgn val="ctr"/>
        <c:lblOffset val="100"/>
        <c:noMultiLvlLbl val="0"/>
      </c:catAx>
      <c:valAx>
        <c:axId val="21368308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CA" sz="1200" b="0" i="0" baseline="0">
                    <a:effectLst/>
                  </a:rPr>
                  <a:t>Percent of Schools</a:t>
                </a:r>
                <a:endParaRPr lang="en-CA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1.02152499087924E-2"/>
              <c:y val="0.30968660136292198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211888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</xdr:colOff>
      <xdr:row>7</xdr:row>
      <xdr:rowOff>118532</xdr:rowOff>
    </xdr:from>
    <xdr:to>
      <xdr:col>12</xdr:col>
      <xdr:colOff>152400</xdr:colOff>
      <xdr:row>24</xdr:row>
      <xdr:rowOff>12699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6350</xdr:colOff>
      <xdr:row>25</xdr:row>
      <xdr:rowOff>28575</xdr:rowOff>
    </xdr:from>
    <xdr:to>
      <xdr:col>12</xdr:col>
      <xdr:colOff>152400</xdr:colOff>
      <xdr:row>41</xdr:row>
      <xdr:rowOff>15875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19048</xdr:colOff>
      <xdr:row>42</xdr:row>
      <xdr:rowOff>19048</xdr:rowOff>
    </xdr:from>
    <xdr:to>
      <xdr:col>12</xdr:col>
      <xdr:colOff>152399</xdr:colOff>
      <xdr:row>55</xdr:row>
      <xdr:rowOff>177799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C600A9E-96AF-409B-BB00-AB17E16E1C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33867</xdr:colOff>
      <xdr:row>22</xdr:row>
      <xdr:rowOff>12701</xdr:rowOff>
    </xdr:from>
    <xdr:to>
      <xdr:col>17</xdr:col>
      <xdr:colOff>361950</xdr:colOff>
      <xdr:row>44</xdr:row>
      <xdr:rowOff>16933</xdr:rowOff>
    </xdr:to>
    <xdr:graphicFrame macro="">
      <xdr:nvGraphicFramePr>
        <xdr:cNvPr id="4" name="Chart 3" title="Chronic Absence Levels for California Schools Vary by Grades Served  ">
          <a:extLst>
            <a:ext uri="{FF2B5EF4-FFF2-40B4-BE49-F238E27FC236}">
              <a16:creationId xmlns:a16="http://schemas.microsoft.com/office/drawing/2014/main" id="{ED31BD64-0A93-4737-9249-EDA58470AD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12700</xdr:colOff>
      <xdr:row>45</xdr:row>
      <xdr:rowOff>9525</xdr:rowOff>
    </xdr:from>
    <xdr:to>
      <xdr:col>17</xdr:col>
      <xdr:colOff>384175</xdr:colOff>
      <xdr:row>67</xdr:row>
      <xdr:rowOff>149225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3938527-6755-407C-A4BB-FBF372C265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12700</xdr:colOff>
      <xdr:row>69</xdr:row>
      <xdr:rowOff>15875</xdr:rowOff>
    </xdr:from>
    <xdr:to>
      <xdr:col>17</xdr:col>
      <xdr:colOff>384175</xdr:colOff>
      <xdr:row>91</xdr:row>
      <xdr:rowOff>155575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D52814E-86F2-4B94-8081-CBF10B9783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12701</xdr:colOff>
      <xdr:row>93</xdr:row>
      <xdr:rowOff>22225</xdr:rowOff>
    </xdr:from>
    <xdr:to>
      <xdr:col>17</xdr:col>
      <xdr:colOff>361951</xdr:colOff>
      <xdr:row>115</xdr:row>
      <xdr:rowOff>136525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3D0A2C5E-CF60-4975-9565-F470ED42E9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33867</xdr:colOff>
      <xdr:row>22</xdr:row>
      <xdr:rowOff>12701</xdr:rowOff>
    </xdr:from>
    <xdr:to>
      <xdr:col>17</xdr:col>
      <xdr:colOff>361950</xdr:colOff>
      <xdr:row>44</xdr:row>
      <xdr:rowOff>16933</xdr:rowOff>
    </xdr:to>
    <xdr:graphicFrame macro="">
      <xdr:nvGraphicFramePr>
        <xdr:cNvPr id="4" name="Chart 3" title="Chronic Absence Levels for California Schools Vary by Grades Served  ">
          <a:extLst>
            <a:ext uri="{FF2B5EF4-FFF2-40B4-BE49-F238E27FC236}">
              <a16:creationId xmlns:a16="http://schemas.microsoft.com/office/drawing/2014/main" id="{F2846B13-7A3D-469A-953D-1D7B22D7B3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25400</xdr:colOff>
      <xdr:row>44</xdr:row>
      <xdr:rowOff>187325</xdr:rowOff>
    </xdr:from>
    <xdr:to>
      <xdr:col>17</xdr:col>
      <xdr:colOff>396875</xdr:colOff>
      <xdr:row>67</xdr:row>
      <xdr:rowOff>136525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1568151-4983-4ECD-9640-B2DCAF9273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12700</xdr:colOff>
      <xdr:row>69</xdr:row>
      <xdr:rowOff>15875</xdr:rowOff>
    </xdr:from>
    <xdr:to>
      <xdr:col>17</xdr:col>
      <xdr:colOff>384175</xdr:colOff>
      <xdr:row>91</xdr:row>
      <xdr:rowOff>155575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1D9EF9A-BCBE-48CF-A018-07FBA7C0B5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12701</xdr:colOff>
      <xdr:row>93</xdr:row>
      <xdr:rowOff>22225</xdr:rowOff>
    </xdr:from>
    <xdr:to>
      <xdr:col>17</xdr:col>
      <xdr:colOff>361951</xdr:colOff>
      <xdr:row>115</xdr:row>
      <xdr:rowOff>136525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EF4B7C12-1F93-4F00-8B31-4DF7B45A6B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zoomScale="75" zoomScaleNormal="75" zoomScalePageLayoutView="75" workbookViewId="0">
      <selection activeCell="D43" sqref="D43"/>
    </sheetView>
  </sheetViews>
  <sheetFormatPr defaultColWidth="8.85546875" defaultRowHeight="15" x14ac:dyDescent="0.25"/>
  <cols>
    <col min="1" max="1" width="42.42578125" customWidth="1"/>
    <col min="2" max="3" width="21.7109375" customWidth="1"/>
    <col min="4" max="4" width="29.42578125" customWidth="1"/>
    <col min="5" max="5" width="20.28515625" customWidth="1"/>
    <col min="6" max="6" width="19.85546875" customWidth="1"/>
    <col min="7" max="7" width="17" customWidth="1"/>
    <col min="8" max="8" width="15.140625" customWidth="1"/>
    <col min="9" max="9" width="20" customWidth="1"/>
    <col min="10" max="11" width="18" bestFit="1" customWidth="1"/>
  </cols>
  <sheetData>
    <row r="1" spans="1:6" ht="26.25" x14ac:dyDescent="0.4">
      <c r="A1" s="33" t="s">
        <v>45</v>
      </c>
    </row>
    <row r="5" spans="1:6" s="38" customFormat="1" ht="23.25" x14ac:dyDescent="0.25">
      <c r="A5" s="34" t="s">
        <v>46</v>
      </c>
      <c r="B5" s="35"/>
      <c r="C5" s="35"/>
      <c r="D5" s="36"/>
      <c r="E5" s="37"/>
    </row>
    <row r="6" spans="1:6" x14ac:dyDescent="0.25">
      <c r="C6" s="32"/>
    </row>
    <row r="7" spans="1:6" x14ac:dyDescent="0.25">
      <c r="C7" s="32"/>
    </row>
    <row r="8" spans="1:6" x14ac:dyDescent="0.25">
      <c r="C8" s="32"/>
    </row>
    <row r="14" spans="1:6" ht="31.5" x14ac:dyDescent="0.25">
      <c r="A14" s="49" t="s">
        <v>47</v>
      </c>
      <c r="B14" s="50" t="s">
        <v>19</v>
      </c>
      <c r="C14" s="50" t="s">
        <v>20</v>
      </c>
      <c r="D14" s="51" t="s">
        <v>23</v>
      </c>
      <c r="F14" s="2"/>
    </row>
    <row r="15" spans="1:6" ht="15.75" x14ac:dyDescent="0.25">
      <c r="A15" s="52" t="s">
        <v>1</v>
      </c>
      <c r="B15" s="53">
        <v>173</v>
      </c>
      <c r="C15" s="53">
        <v>130</v>
      </c>
      <c r="D15" s="54">
        <f t="shared" ref="D15:D20" si="0">C15-B15</f>
        <v>-43</v>
      </c>
      <c r="F15" s="1"/>
    </row>
    <row r="16" spans="1:6" ht="15.75" x14ac:dyDescent="0.25">
      <c r="A16" s="52" t="s">
        <v>14</v>
      </c>
      <c r="B16" s="53">
        <v>152</v>
      </c>
      <c r="C16" s="53">
        <v>255</v>
      </c>
      <c r="D16" s="54">
        <f t="shared" si="0"/>
        <v>103</v>
      </c>
      <c r="F16" s="1"/>
    </row>
    <row r="17" spans="1:6" ht="15.75" x14ac:dyDescent="0.25">
      <c r="A17" s="52" t="s">
        <v>15</v>
      </c>
      <c r="B17" s="53">
        <v>478</v>
      </c>
      <c r="C17" s="53">
        <v>656</v>
      </c>
      <c r="D17" s="54">
        <f t="shared" si="0"/>
        <v>178</v>
      </c>
      <c r="F17" s="1"/>
    </row>
    <row r="18" spans="1:6" ht="15.75" x14ac:dyDescent="0.25">
      <c r="A18" s="52" t="s">
        <v>16</v>
      </c>
      <c r="B18" s="53">
        <v>337</v>
      </c>
      <c r="C18" s="53">
        <v>357</v>
      </c>
      <c r="D18" s="54">
        <f t="shared" si="0"/>
        <v>20</v>
      </c>
      <c r="F18" s="1"/>
    </row>
    <row r="19" spans="1:6" ht="15.75" x14ac:dyDescent="0.25">
      <c r="A19" s="52" t="s">
        <v>17</v>
      </c>
      <c r="B19" s="53">
        <v>635</v>
      </c>
      <c r="C19" s="53">
        <v>396</v>
      </c>
      <c r="D19" s="54">
        <f t="shared" si="0"/>
        <v>-239</v>
      </c>
      <c r="F19" s="1"/>
    </row>
    <row r="20" spans="1:6" ht="15.75" x14ac:dyDescent="0.25">
      <c r="A20" s="55" t="s">
        <v>0</v>
      </c>
      <c r="B20" s="65">
        <f>SUM(B15:B19)</f>
        <v>1775</v>
      </c>
      <c r="C20" s="65">
        <f>SUM(C15:C19)</f>
        <v>1794</v>
      </c>
      <c r="D20" s="55">
        <f t="shared" si="0"/>
        <v>19</v>
      </c>
    </row>
    <row r="31" spans="1:6" ht="31.5" x14ac:dyDescent="0.25">
      <c r="A31" s="49" t="s">
        <v>47</v>
      </c>
      <c r="B31" s="50" t="s">
        <v>21</v>
      </c>
      <c r="C31" s="50" t="s">
        <v>22</v>
      </c>
      <c r="D31" s="51" t="s">
        <v>31</v>
      </c>
    </row>
    <row r="32" spans="1:6" ht="15.75" x14ac:dyDescent="0.25">
      <c r="A32" s="52" t="s">
        <v>1</v>
      </c>
      <c r="B32" s="56">
        <f>B15/B20</f>
        <v>9.7464788732394364E-2</v>
      </c>
      <c r="C32" s="56">
        <f>C15/C20</f>
        <v>7.2463768115942032E-2</v>
      </c>
      <c r="D32" s="57">
        <f>C32-B32</f>
        <v>-2.5001020616452332E-2</v>
      </c>
    </row>
    <row r="33" spans="1:6" ht="15.75" x14ac:dyDescent="0.25">
      <c r="A33" s="52" t="s">
        <v>14</v>
      </c>
      <c r="B33" s="56">
        <f>B16/B20</f>
        <v>8.5633802816901403E-2</v>
      </c>
      <c r="C33" s="56">
        <f>C16/C20</f>
        <v>0.14214046822742474</v>
      </c>
      <c r="D33" s="57">
        <f>C33-B33</f>
        <v>5.6506665410523335E-2</v>
      </c>
    </row>
    <row r="34" spans="1:6" ht="15.75" x14ac:dyDescent="0.25">
      <c r="A34" s="52" t="s">
        <v>15</v>
      </c>
      <c r="B34" s="56">
        <f>B17/B20</f>
        <v>0.26929577464788734</v>
      </c>
      <c r="C34" s="56">
        <f>C17/C20</f>
        <v>0.36566332218506131</v>
      </c>
      <c r="D34" s="57">
        <f>C34-B34</f>
        <v>9.636754753717397E-2</v>
      </c>
    </row>
    <row r="35" spans="1:6" ht="15.75" x14ac:dyDescent="0.25">
      <c r="A35" s="52" t="s">
        <v>16</v>
      </c>
      <c r="B35" s="56">
        <f>B18/B20</f>
        <v>0.18985915492957747</v>
      </c>
      <c r="C35" s="56">
        <f>C18/C20</f>
        <v>0.19899665551839466</v>
      </c>
      <c r="D35" s="57">
        <f>C35-B35</f>
        <v>9.1375005888171823E-3</v>
      </c>
    </row>
    <row r="36" spans="1:6" ht="15.75" x14ac:dyDescent="0.25">
      <c r="A36" s="52" t="s">
        <v>17</v>
      </c>
      <c r="B36" s="56">
        <f>B19/B20</f>
        <v>0.35774647887323946</v>
      </c>
      <c r="C36" s="56">
        <f>C19/C20</f>
        <v>0.22073578595317725</v>
      </c>
      <c r="D36" s="57">
        <f>C36-B36</f>
        <v>-0.13701069292006221</v>
      </c>
    </row>
    <row r="38" spans="1:6" s="15" customFormat="1" x14ac:dyDescent="0.25">
      <c r="A38" s="12"/>
      <c r="B38" s="13"/>
      <c r="C38" s="13"/>
      <c r="D38" s="14"/>
      <c r="E38" s="12"/>
    </row>
    <row r="40" spans="1:6" x14ac:dyDescent="0.25">
      <c r="A40" s="23"/>
      <c r="B40" s="25"/>
      <c r="C40" s="25"/>
      <c r="D40" s="25"/>
      <c r="E40" s="25"/>
      <c r="F40" s="19"/>
    </row>
    <row r="41" spans="1:6" x14ac:dyDescent="0.25">
      <c r="A41" s="23"/>
      <c r="B41" s="25"/>
      <c r="C41" s="25"/>
      <c r="D41" s="25"/>
      <c r="E41" s="25"/>
      <c r="F41" s="19"/>
    </row>
    <row r="48" spans="1:6" ht="31.5" x14ac:dyDescent="0.25">
      <c r="A48" s="49" t="s">
        <v>48</v>
      </c>
      <c r="B48" s="50" t="s">
        <v>43</v>
      </c>
      <c r="C48" s="50" t="s">
        <v>44</v>
      </c>
    </row>
    <row r="49" spans="1:3" s="60" customFormat="1" ht="31.5" x14ac:dyDescent="0.25">
      <c r="A49" s="58" t="s">
        <v>37</v>
      </c>
      <c r="B49" s="59">
        <v>1775</v>
      </c>
      <c r="C49" s="59">
        <v>1794</v>
      </c>
    </row>
    <row r="50" spans="1:3" s="60" customFormat="1" ht="31.5" x14ac:dyDescent="0.25">
      <c r="A50" s="58" t="s">
        <v>36</v>
      </c>
      <c r="B50" s="59">
        <v>246</v>
      </c>
      <c r="C50" s="59">
        <v>96</v>
      </c>
    </row>
    <row r="51" spans="1:3" s="60" customFormat="1" ht="31.5" x14ac:dyDescent="0.25">
      <c r="A51" s="58" t="s">
        <v>38</v>
      </c>
      <c r="B51" s="61">
        <f>B50/B49</f>
        <v>0.13859154929577464</v>
      </c>
      <c r="C51" s="61">
        <f>C50/C49</f>
        <v>5.3511705685618728E-2</v>
      </c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9"/>
  <sheetViews>
    <sheetView topLeftCell="A104" zoomScale="75" zoomScaleNormal="75" zoomScalePageLayoutView="75" workbookViewId="0">
      <selection activeCell="A117" sqref="A117:XFD220"/>
    </sheetView>
  </sheetViews>
  <sheetFormatPr defaultColWidth="8.85546875" defaultRowHeight="15" x14ac:dyDescent="0.25"/>
  <cols>
    <col min="1" max="1" width="42.42578125" customWidth="1"/>
    <col min="2" max="3" width="21.7109375" customWidth="1"/>
    <col min="4" max="4" width="29.42578125" customWidth="1"/>
    <col min="5" max="5" width="20.28515625" customWidth="1"/>
    <col min="6" max="6" width="19.85546875" customWidth="1"/>
    <col min="7" max="7" width="17" customWidth="1"/>
    <col min="8" max="8" width="15.140625" customWidth="1"/>
    <col min="9" max="9" width="20" customWidth="1"/>
    <col min="10" max="11" width="18" bestFit="1" customWidth="1"/>
  </cols>
  <sheetData>
    <row r="1" spans="1:6" ht="26.25" x14ac:dyDescent="0.4">
      <c r="A1" s="33" t="s">
        <v>45</v>
      </c>
    </row>
    <row r="5" spans="1:6" s="38" customFormat="1" ht="23.25" x14ac:dyDescent="0.25">
      <c r="A5" s="34" t="s">
        <v>42</v>
      </c>
    </row>
    <row r="9" spans="1:6" ht="30" x14ac:dyDescent="0.25">
      <c r="A9" s="39" t="s">
        <v>53</v>
      </c>
      <c r="B9" s="40" t="s">
        <v>41</v>
      </c>
      <c r="C9" s="40" t="s">
        <v>30</v>
      </c>
      <c r="D9" s="40" t="s">
        <v>39</v>
      </c>
      <c r="E9" s="40" t="s">
        <v>32</v>
      </c>
      <c r="F9" s="40" t="s">
        <v>33</v>
      </c>
    </row>
    <row r="10" spans="1:6" x14ac:dyDescent="0.25">
      <c r="A10" s="6" t="s">
        <v>1</v>
      </c>
      <c r="B10" s="29">
        <v>130</v>
      </c>
      <c r="C10" s="29">
        <v>57800</v>
      </c>
      <c r="D10" s="29">
        <v>24423</v>
      </c>
      <c r="E10" s="31">
        <f>C10/C15</f>
        <v>5.7901733345488024E-2</v>
      </c>
      <c r="F10" s="31">
        <f>D10/D15</f>
        <v>0.17701289382705312</v>
      </c>
    </row>
    <row r="11" spans="1:6" x14ac:dyDescent="0.25">
      <c r="A11" s="6" t="s">
        <v>14</v>
      </c>
      <c r="B11" s="29">
        <v>255</v>
      </c>
      <c r="C11" s="29">
        <v>158064</v>
      </c>
      <c r="D11" s="29">
        <v>38573</v>
      </c>
      <c r="E11" s="31">
        <f>C11/C15</f>
        <v>0.15834220725815257</v>
      </c>
      <c r="F11" s="31">
        <f>D11/D15</f>
        <v>0.27956919107361583</v>
      </c>
    </row>
    <row r="12" spans="1:6" x14ac:dyDescent="0.25">
      <c r="A12" s="6" t="s">
        <v>15</v>
      </c>
      <c r="B12" s="29">
        <v>656</v>
      </c>
      <c r="C12" s="29">
        <v>375611</v>
      </c>
      <c r="D12" s="29">
        <v>54928</v>
      </c>
      <c r="E12" s="31">
        <f>C12/C15</f>
        <v>0.37627211009744121</v>
      </c>
      <c r="F12" s="31">
        <f>D12/D15</f>
        <v>0.39810687598298217</v>
      </c>
    </row>
    <row r="13" spans="1:6" x14ac:dyDescent="0.25">
      <c r="A13" s="6" t="s">
        <v>16</v>
      </c>
      <c r="B13" s="29">
        <v>357</v>
      </c>
      <c r="C13" s="29">
        <v>206128</v>
      </c>
      <c r="D13" s="29">
        <v>15783</v>
      </c>
      <c r="E13" s="31">
        <f>C13/C15</f>
        <v>0.20649080434323105</v>
      </c>
      <c r="F13" s="31">
        <f>D13/D15</f>
        <v>0.11439194625035333</v>
      </c>
    </row>
    <row r="14" spans="1:6" x14ac:dyDescent="0.25">
      <c r="A14" s="6" t="s">
        <v>17</v>
      </c>
      <c r="B14" s="30">
        <v>396</v>
      </c>
      <c r="C14" s="30">
        <v>200640</v>
      </c>
      <c r="D14" s="30">
        <v>4266</v>
      </c>
      <c r="E14" s="31">
        <f>C14/C15</f>
        <v>0.20099314495568715</v>
      </c>
      <c r="F14" s="31">
        <f>D14/D15</f>
        <v>3.0919092865995521E-2</v>
      </c>
    </row>
    <row r="15" spans="1:6" x14ac:dyDescent="0.25">
      <c r="A15" s="4" t="s">
        <v>0</v>
      </c>
      <c r="B15" s="63">
        <f>SUM(B10:B14)</f>
        <v>1794</v>
      </c>
      <c r="C15" s="63">
        <f>SUM(C10:C14)</f>
        <v>998243</v>
      </c>
      <c r="D15" s="63">
        <f>SUM(D10:D14)</f>
        <v>137973</v>
      </c>
      <c r="E15" s="64">
        <f>SUM(E10:E14)</f>
        <v>1</v>
      </c>
      <c r="F15" s="64">
        <f>SUM(F10:F14)</f>
        <v>1</v>
      </c>
    </row>
    <row r="19" spans="1:7" s="38" customFormat="1" ht="23.25" x14ac:dyDescent="0.25">
      <c r="A19" s="34" t="s">
        <v>40</v>
      </c>
    </row>
    <row r="25" spans="1:7" s="15" customFormat="1" x14ac:dyDescent="0.25">
      <c r="A25" s="12"/>
      <c r="B25" s="13"/>
      <c r="C25" s="13"/>
      <c r="D25" s="14"/>
      <c r="E25" s="12"/>
    </row>
    <row r="26" spans="1:7" x14ac:dyDescent="0.25">
      <c r="F26" s="15"/>
      <c r="G26" s="15"/>
    </row>
    <row r="27" spans="1:7" x14ac:dyDescent="0.25">
      <c r="F27" s="15"/>
      <c r="G27" s="15"/>
    </row>
    <row r="28" spans="1:7" s="17" customFormat="1" ht="30" x14ac:dyDescent="0.25">
      <c r="A28" s="16" t="s">
        <v>52</v>
      </c>
      <c r="B28" s="42" t="s">
        <v>24</v>
      </c>
      <c r="C28" s="42" t="s">
        <v>26</v>
      </c>
      <c r="D28" s="42" t="s">
        <v>28</v>
      </c>
      <c r="E28" s="43" t="s">
        <v>29</v>
      </c>
      <c r="F28" s="44" t="s">
        <v>6</v>
      </c>
      <c r="G28" s="15"/>
    </row>
    <row r="29" spans="1:7" x14ac:dyDescent="0.25">
      <c r="A29" s="6" t="s">
        <v>1</v>
      </c>
      <c r="B29" s="9">
        <v>28</v>
      </c>
      <c r="C29" s="9">
        <v>17</v>
      </c>
      <c r="D29" s="18">
        <v>63</v>
      </c>
      <c r="E29" s="3">
        <v>20</v>
      </c>
      <c r="F29" s="21">
        <f>SUM(B29:E29)</f>
        <v>128</v>
      </c>
      <c r="G29" s="15"/>
    </row>
    <row r="30" spans="1:7" x14ac:dyDescent="0.25">
      <c r="A30" s="6" t="s">
        <v>14</v>
      </c>
      <c r="B30" s="9">
        <v>105</v>
      </c>
      <c r="C30" s="9">
        <v>57</v>
      </c>
      <c r="D30" s="18">
        <v>83</v>
      </c>
      <c r="E30" s="3">
        <v>9</v>
      </c>
      <c r="F30" s="21">
        <f>SUM(B30:E30)</f>
        <v>254</v>
      </c>
      <c r="G30" s="15"/>
    </row>
    <row r="31" spans="1:7" x14ac:dyDescent="0.25">
      <c r="A31" s="6" t="s">
        <v>15</v>
      </c>
      <c r="B31" s="9">
        <v>395</v>
      </c>
      <c r="C31" s="9">
        <v>146</v>
      </c>
      <c r="D31" s="18">
        <v>84</v>
      </c>
      <c r="E31" s="3">
        <v>30</v>
      </c>
      <c r="F31" s="21">
        <f>SUM(B31:E31)</f>
        <v>655</v>
      </c>
      <c r="G31" s="15"/>
    </row>
    <row r="32" spans="1:7" x14ac:dyDescent="0.25">
      <c r="A32" s="6" t="s">
        <v>16</v>
      </c>
      <c r="B32" s="9">
        <v>246</v>
      </c>
      <c r="C32" s="9">
        <v>52</v>
      </c>
      <c r="D32" s="18">
        <v>44</v>
      </c>
      <c r="E32" s="3">
        <v>15</v>
      </c>
      <c r="F32" s="21">
        <f>SUM(B32:E32)</f>
        <v>357</v>
      </c>
      <c r="G32" s="15"/>
    </row>
    <row r="33" spans="1:9" x14ac:dyDescent="0.25">
      <c r="A33" s="6" t="s">
        <v>17</v>
      </c>
      <c r="B33" s="9">
        <v>237</v>
      </c>
      <c r="C33" s="9">
        <v>68</v>
      </c>
      <c r="D33" s="18">
        <v>59</v>
      </c>
      <c r="E33" s="3">
        <v>25</v>
      </c>
      <c r="F33" s="21">
        <f>SUM(B33:E33)</f>
        <v>389</v>
      </c>
      <c r="G33" s="15"/>
    </row>
    <row r="34" spans="1:9" x14ac:dyDescent="0.25">
      <c r="A34" s="8" t="s">
        <v>0</v>
      </c>
      <c r="B34" s="63">
        <f>SUM(B29:B33)</f>
        <v>1011</v>
      </c>
      <c r="C34" s="63">
        <f>SUM(C29:C33)</f>
        <v>340</v>
      </c>
      <c r="D34" s="63">
        <f>SUM(D29:D33)</f>
        <v>333</v>
      </c>
      <c r="E34" s="63">
        <f>SUM(E29:E33)</f>
        <v>99</v>
      </c>
      <c r="F34" s="22">
        <f>SUM(F29:F33)</f>
        <v>1783</v>
      </c>
      <c r="G34" s="15"/>
    </row>
    <row r="35" spans="1:9" ht="30" x14ac:dyDescent="0.25">
      <c r="A35" s="7"/>
      <c r="B35" s="41" t="s">
        <v>25</v>
      </c>
      <c r="C35" s="41" t="s">
        <v>27</v>
      </c>
      <c r="D35" s="41" t="s">
        <v>34</v>
      </c>
      <c r="E35" s="40" t="s">
        <v>35</v>
      </c>
      <c r="F35" s="15"/>
      <c r="G35" s="67"/>
      <c r="H35" s="67"/>
      <c r="I35" s="15"/>
    </row>
    <row r="36" spans="1:9" x14ac:dyDescent="0.25">
      <c r="A36" s="6" t="s">
        <v>1</v>
      </c>
      <c r="B36" s="5">
        <f>B29/B34</f>
        <v>2.7695351137487636E-2</v>
      </c>
      <c r="C36" s="5">
        <f>C29/C34</f>
        <v>0.05</v>
      </c>
      <c r="D36" s="5">
        <f>D29/D34</f>
        <v>0.1891891891891892</v>
      </c>
      <c r="E36" s="5">
        <f>E29/E34</f>
        <v>0.20202020202020202</v>
      </c>
      <c r="G36" s="68"/>
      <c r="H36" s="68"/>
    </row>
    <row r="37" spans="1:9" x14ac:dyDescent="0.25">
      <c r="A37" s="6" t="s">
        <v>14</v>
      </c>
      <c r="B37" s="5">
        <f>B30/B34</f>
        <v>0.10385756676557864</v>
      </c>
      <c r="C37" s="5">
        <f>C30/C34</f>
        <v>0.1676470588235294</v>
      </c>
      <c r="D37" s="5">
        <f>D30/D34</f>
        <v>0.24924924924924924</v>
      </c>
      <c r="E37" s="5">
        <f>E30/E34</f>
        <v>9.0909090909090912E-2</v>
      </c>
    </row>
    <row r="38" spans="1:9" x14ac:dyDescent="0.25">
      <c r="A38" s="6" t="s">
        <v>15</v>
      </c>
      <c r="B38" s="5">
        <f>B31/B34</f>
        <v>0.39070227497527199</v>
      </c>
      <c r="C38" s="5">
        <f>C31/C34</f>
        <v>0.42941176470588233</v>
      </c>
      <c r="D38" s="5">
        <f>D31/D34</f>
        <v>0.25225225225225223</v>
      </c>
      <c r="E38" s="5">
        <f>E31/E34</f>
        <v>0.30303030303030304</v>
      </c>
    </row>
    <row r="39" spans="1:9" x14ac:dyDescent="0.25">
      <c r="A39" s="6" t="s">
        <v>16</v>
      </c>
      <c r="B39" s="5">
        <f>B32/B34</f>
        <v>0.24332344213649851</v>
      </c>
      <c r="C39" s="5">
        <f>C32/C34</f>
        <v>0.15294117647058825</v>
      </c>
      <c r="D39" s="5">
        <f>D32/D34</f>
        <v>0.13213213213213212</v>
      </c>
      <c r="E39" s="5">
        <f>E32/E34</f>
        <v>0.15151515151515152</v>
      </c>
    </row>
    <row r="40" spans="1:9" x14ac:dyDescent="0.25">
      <c r="A40" s="6" t="s">
        <v>17</v>
      </c>
      <c r="B40" s="5">
        <f>B33/B34</f>
        <v>0.23442136498516319</v>
      </c>
      <c r="C40" s="5">
        <f>C33/C34</f>
        <v>0.2</v>
      </c>
      <c r="D40" s="5">
        <f>D33/D34</f>
        <v>0.17717717717717718</v>
      </c>
      <c r="E40" s="5">
        <f>E33/E34</f>
        <v>0.25252525252525254</v>
      </c>
    </row>
    <row r="41" spans="1:9" x14ac:dyDescent="0.25">
      <c r="A41" s="11"/>
      <c r="B41" s="10"/>
      <c r="C41" s="10"/>
      <c r="D41" s="10"/>
      <c r="E41" s="10"/>
      <c r="F41" s="10"/>
      <c r="G41" s="10"/>
      <c r="H41" s="10"/>
      <c r="I41" s="10"/>
    </row>
    <row r="42" spans="1:9" x14ac:dyDescent="0.25">
      <c r="A42" s="11"/>
      <c r="B42" s="10"/>
      <c r="C42" s="10"/>
      <c r="D42" s="10"/>
      <c r="E42" s="10"/>
      <c r="F42" s="10"/>
      <c r="G42" s="10"/>
      <c r="H42" s="10"/>
      <c r="I42" s="10"/>
    </row>
    <row r="51" spans="1:6" ht="30" x14ac:dyDescent="0.25">
      <c r="A51" s="66" t="s">
        <v>51</v>
      </c>
      <c r="B51" s="45" t="s">
        <v>13</v>
      </c>
      <c r="C51" s="45" t="s">
        <v>18</v>
      </c>
      <c r="D51" s="45" t="s">
        <v>12</v>
      </c>
      <c r="E51" s="45" t="s">
        <v>11</v>
      </c>
      <c r="F51" s="44" t="s">
        <v>6</v>
      </c>
    </row>
    <row r="52" spans="1:6" x14ac:dyDescent="0.25">
      <c r="A52" s="20" t="s">
        <v>1</v>
      </c>
      <c r="B52" s="21">
        <v>108</v>
      </c>
      <c r="C52" s="21">
        <v>7</v>
      </c>
      <c r="D52" s="21">
        <v>2</v>
      </c>
      <c r="E52" s="21">
        <v>11</v>
      </c>
      <c r="F52" s="21">
        <f>SUM(B52:E52)</f>
        <v>128</v>
      </c>
    </row>
    <row r="53" spans="1:6" x14ac:dyDescent="0.25">
      <c r="A53" s="20" t="s">
        <v>14</v>
      </c>
      <c r="B53" s="21">
        <v>254</v>
      </c>
      <c r="C53" s="21">
        <v>1</v>
      </c>
      <c r="D53" s="21">
        <v>0</v>
      </c>
      <c r="E53" s="21">
        <v>0</v>
      </c>
      <c r="F53" s="21">
        <f>SUM(B53:E53)</f>
        <v>255</v>
      </c>
    </row>
    <row r="54" spans="1:6" x14ac:dyDescent="0.25">
      <c r="A54" s="20" t="s">
        <v>15</v>
      </c>
      <c r="B54" s="21">
        <v>651</v>
      </c>
      <c r="C54" s="21">
        <v>1</v>
      </c>
      <c r="D54" s="21">
        <v>0</v>
      </c>
      <c r="E54" s="21">
        <v>3</v>
      </c>
      <c r="F54" s="21">
        <f>SUM(B54:E54)</f>
        <v>655</v>
      </c>
    </row>
    <row r="55" spans="1:6" x14ac:dyDescent="0.25">
      <c r="A55" s="20" t="s">
        <v>16</v>
      </c>
      <c r="B55" s="21">
        <v>355</v>
      </c>
      <c r="C55" s="21">
        <v>0</v>
      </c>
      <c r="D55" s="21">
        <v>0</v>
      </c>
      <c r="E55" s="21">
        <v>2</v>
      </c>
      <c r="F55" s="21">
        <f>SUM(B55:E55)</f>
        <v>357</v>
      </c>
    </row>
    <row r="56" spans="1:6" x14ac:dyDescent="0.25">
      <c r="A56" s="20" t="s">
        <v>17</v>
      </c>
      <c r="B56" s="21">
        <v>376</v>
      </c>
      <c r="C56" s="21">
        <v>4</v>
      </c>
      <c r="D56" s="21">
        <v>3</v>
      </c>
      <c r="E56" s="21">
        <v>6</v>
      </c>
      <c r="F56" s="21">
        <f>SUM(B56:E56)</f>
        <v>389</v>
      </c>
    </row>
    <row r="57" spans="1:6" x14ac:dyDescent="0.25">
      <c r="A57" s="22" t="s">
        <v>0</v>
      </c>
      <c r="B57" s="63">
        <f>SUM(B52:B56)</f>
        <v>1744</v>
      </c>
      <c r="C57" s="63">
        <f>SUM(C52:C56)</f>
        <v>13</v>
      </c>
      <c r="D57" s="63">
        <f>SUM(D52:D56)</f>
        <v>5</v>
      </c>
      <c r="E57" s="63">
        <f>SUM(E52:E56)</f>
        <v>22</v>
      </c>
      <c r="F57" s="22">
        <f>SUM(F52:F56)</f>
        <v>1784</v>
      </c>
    </row>
    <row r="58" spans="1:6" x14ac:dyDescent="0.25">
      <c r="A58" s="22"/>
      <c r="B58" s="46" t="s">
        <v>13</v>
      </c>
      <c r="C58" s="46" t="s">
        <v>18</v>
      </c>
      <c r="D58" s="46" t="s">
        <v>12</v>
      </c>
      <c r="E58" s="46" t="s">
        <v>11</v>
      </c>
      <c r="F58" s="19"/>
    </row>
    <row r="59" spans="1:6" x14ac:dyDescent="0.25">
      <c r="A59" s="20" t="s">
        <v>1</v>
      </c>
      <c r="B59" s="24">
        <f>B52/B57</f>
        <v>6.1926605504587159E-2</v>
      </c>
      <c r="C59" s="24">
        <f>C52/C57</f>
        <v>0.53846153846153844</v>
      </c>
      <c r="D59" s="24">
        <f>D52/D57</f>
        <v>0.4</v>
      </c>
      <c r="E59" s="24">
        <f>E52/E57</f>
        <v>0.5</v>
      </c>
      <c r="F59" s="19"/>
    </row>
    <row r="60" spans="1:6" x14ac:dyDescent="0.25">
      <c r="A60" s="20" t="s">
        <v>14</v>
      </c>
      <c r="B60" s="24">
        <f>B53/B57</f>
        <v>0.14564220183486237</v>
      </c>
      <c r="C60" s="24">
        <f>C53/C57</f>
        <v>7.6923076923076927E-2</v>
      </c>
      <c r="D60" s="24">
        <f>D53/D57</f>
        <v>0</v>
      </c>
      <c r="E60" s="24">
        <f>E53/E57</f>
        <v>0</v>
      </c>
      <c r="F60" s="19"/>
    </row>
    <row r="61" spans="1:6" x14ac:dyDescent="0.25">
      <c r="A61" s="20" t="s">
        <v>15</v>
      </c>
      <c r="B61" s="24">
        <f>B54/B57</f>
        <v>0.37327981651376146</v>
      </c>
      <c r="C61" s="24">
        <f>C54/C57</f>
        <v>7.6923076923076927E-2</v>
      </c>
      <c r="D61" s="24">
        <f>D54/D57</f>
        <v>0</v>
      </c>
      <c r="E61" s="24">
        <f>E54/E57</f>
        <v>0.13636363636363635</v>
      </c>
      <c r="F61" s="19"/>
    </row>
    <row r="62" spans="1:6" x14ac:dyDescent="0.25">
      <c r="A62" s="20" t="s">
        <v>16</v>
      </c>
      <c r="B62" s="24">
        <f>B55/B57</f>
        <v>0.20355504587155962</v>
      </c>
      <c r="C62" s="24">
        <f>C55/C57</f>
        <v>0</v>
      </c>
      <c r="D62" s="24">
        <f>D55/D57</f>
        <v>0</v>
      </c>
      <c r="E62" s="24">
        <f>E55/E57</f>
        <v>9.0909090909090912E-2</v>
      </c>
      <c r="F62" s="19"/>
    </row>
    <row r="63" spans="1:6" x14ac:dyDescent="0.25">
      <c r="A63" s="20" t="s">
        <v>17</v>
      </c>
      <c r="B63" s="24">
        <f>B56/B57</f>
        <v>0.21559633027522937</v>
      </c>
      <c r="C63" s="24">
        <f>C56/C57</f>
        <v>0.30769230769230771</v>
      </c>
      <c r="D63" s="24">
        <f>D56/D57</f>
        <v>0.6</v>
      </c>
      <c r="E63" s="24">
        <f>E56/E57</f>
        <v>0.27272727272727271</v>
      </c>
      <c r="F63" s="19"/>
    </row>
    <row r="64" spans="1:6" x14ac:dyDescent="0.25">
      <c r="A64" s="23"/>
      <c r="B64" s="25"/>
      <c r="C64" s="25"/>
      <c r="D64" s="25"/>
      <c r="E64" s="25"/>
      <c r="F64" s="19"/>
    </row>
    <row r="65" spans="1:6" x14ac:dyDescent="0.25">
      <c r="A65" s="23"/>
      <c r="B65" s="25"/>
      <c r="C65" s="25"/>
      <c r="D65" s="25"/>
      <c r="E65" s="25"/>
      <c r="F65" s="19"/>
    </row>
    <row r="72" spans="1:6" x14ac:dyDescent="0.25">
      <c r="A72" s="19"/>
      <c r="B72" s="19"/>
      <c r="C72" s="19"/>
      <c r="D72" s="19"/>
      <c r="E72" s="19"/>
      <c r="F72" s="19"/>
    </row>
    <row r="73" spans="1:6" x14ac:dyDescent="0.25">
      <c r="A73" s="19"/>
      <c r="B73" s="19"/>
      <c r="C73" s="19"/>
      <c r="D73" s="19"/>
      <c r="E73" s="19"/>
      <c r="F73" s="19"/>
    </row>
    <row r="74" spans="1:6" ht="45" x14ac:dyDescent="0.25">
      <c r="A74" s="47" t="s">
        <v>50</v>
      </c>
      <c r="B74" s="48" t="s">
        <v>10</v>
      </c>
      <c r="C74" s="44" t="s">
        <v>9</v>
      </c>
      <c r="D74" s="45" t="s">
        <v>8</v>
      </c>
      <c r="E74" s="48" t="s">
        <v>7</v>
      </c>
      <c r="F74" s="44" t="s">
        <v>6</v>
      </c>
    </row>
    <row r="75" spans="1:6" x14ac:dyDescent="0.25">
      <c r="A75" s="20" t="s">
        <v>1</v>
      </c>
      <c r="B75" s="21">
        <v>65</v>
      </c>
      <c r="C75" s="21">
        <v>48</v>
      </c>
      <c r="D75" s="21">
        <v>6</v>
      </c>
      <c r="E75" s="21">
        <v>4</v>
      </c>
      <c r="F75" s="21">
        <f>SUM(B75:E75)</f>
        <v>123</v>
      </c>
    </row>
    <row r="76" spans="1:6" x14ac:dyDescent="0.25">
      <c r="A76" s="20" t="s">
        <v>14</v>
      </c>
      <c r="B76" s="21">
        <v>90</v>
      </c>
      <c r="C76" s="21">
        <v>115</v>
      </c>
      <c r="D76" s="21">
        <v>35</v>
      </c>
      <c r="E76" s="21">
        <v>9</v>
      </c>
      <c r="F76" s="21">
        <f>SUM(B76:E76)</f>
        <v>249</v>
      </c>
    </row>
    <row r="77" spans="1:6" x14ac:dyDescent="0.25">
      <c r="A77" s="20" t="s">
        <v>15</v>
      </c>
      <c r="B77" s="21">
        <v>192</v>
      </c>
      <c r="C77" s="21">
        <v>307</v>
      </c>
      <c r="D77" s="21">
        <v>102</v>
      </c>
      <c r="E77" s="21">
        <v>24</v>
      </c>
      <c r="F77" s="21">
        <f>SUM(B77:E77)</f>
        <v>625</v>
      </c>
    </row>
    <row r="78" spans="1:6" x14ac:dyDescent="0.25">
      <c r="A78" s="20" t="s">
        <v>16</v>
      </c>
      <c r="B78" s="21">
        <v>109</v>
      </c>
      <c r="C78" s="21">
        <v>119</v>
      </c>
      <c r="D78" s="21">
        <v>75</v>
      </c>
      <c r="E78" s="21">
        <v>46</v>
      </c>
      <c r="F78" s="21">
        <f>SUM(B78:E78)</f>
        <v>349</v>
      </c>
    </row>
    <row r="79" spans="1:6" x14ac:dyDescent="0.25">
      <c r="A79" s="20" t="s">
        <v>17</v>
      </c>
      <c r="B79" s="21">
        <v>146</v>
      </c>
      <c r="C79" s="21">
        <v>113</v>
      </c>
      <c r="D79" s="21">
        <v>63</v>
      </c>
      <c r="E79" s="21">
        <v>56</v>
      </c>
      <c r="F79" s="21">
        <f>SUM(B79:E79)</f>
        <v>378</v>
      </c>
    </row>
    <row r="80" spans="1:6" x14ac:dyDescent="0.25">
      <c r="A80" s="26" t="s">
        <v>0</v>
      </c>
      <c r="B80" s="63">
        <f>SUM(B75:B79)</f>
        <v>602</v>
      </c>
      <c r="C80" s="63">
        <f>SUM(C75:C79)</f>
        <v>702</v>
      </c>
      <c r="D80" s="63">
        <f>SUM(D75:D79)</f>
        <v>281</v>
      </c>
      <c r="E80" s="63">
        <f>SUM(E75:E79)</f>
        <v>139</v>
      </c>
      <c r="F80" s="22">
        <f>SUM(F75:F79)</f>
        <v>1724</v>
      </c>
    </row>
    <row r="81" spans="1:6" x14ac:dyDescent="0.25">
      <c r="A81" s="27"/>
      <c r="B81" s="46" t="s">
        <v>10</v>
      </c>
      <c r="C81" s="45" t="s">
        <v>9</v>
      </c>
      <c r="D81" s="46" t="s">
        <v>8</v>
      </c>
      <c r="E81" s="46" t="s">
        <v>7</v>
      </c>
      <c r="F81" s="19"/>
    </row>
    <row r="82" spans="1:6" x14ac:dyDescent="0.25">
      <c r="A82" s="20" t="s">
        <v>1</v>
      </c>
      <c r="B82" s="24">
        <f>B75/B80</f>
        <v>0.1079734219269103</v>
      </c>
      <c r="C82" s="24">
        <f>C75/C80</f>
        <v>6.8376068376068383E-2</v>
      </c>
      <c r="D82" s="24">
        <f>D75/D80</f>
        <v>2.1352313167259787E-2</v>
      </c>
      <c r="E82" s="24">
        <f>E75/E80</f>
        <v>2.8776978417266189E-2</v>
      </c>
      <c r="F82" s="19"/>
    </row>
    <row r="83" spans="1:6" x14ac:dyDescent="0.25">
      <c r="A83" s="20" t="s">
        <v>14</v>
      </c>
      <c r="B83" s="24">
        <f>B76/B80</f>
        <v>0.14950166112956811</v>
      </c>
      <c r="C83" s="24">
        <f>C76/C80</f>
        <v>0.16381766381766383</v>
      </c>
      <c r="D83" s="24">
        <f>D76/D80</f>
        <v>0.12455516014234876</v>
      </c>
      <c r="E83" s="24">
        <f>E76/E80</f>
        <v>6.4748201438848921E-2</v>
      </c>
      <c r="F83" s="19"/>
    </row>
    <row r="84" spans="1:6" x14ac:dyDescent="0.25">
      <c r="A84" s="20" t="s">
        <v>15</v>
      </c>
      <c r="B84" s="24">
        <f>B77/B80</f>
        <v>0.31893687707641194</v>
      </c>
      <c r="C84" s="24">
        <f>C77/C80</f>
        <v>0.4373219373219373</v>
      </c>
      <c r="D84" s="24">
        <f>D77/D80</f>
        <v>0.36298932384341637</v>
      </c>
      <c r="E84" s="24">
        <f>E77/E80</f>
        <v>0.17266187050359713</v>
      </c>
      <c r="F84" s="19"/>
    </row>
    <row r="85" spans="1:6" x14ac:dyDescent="0.25">
      <c r="A85" s="20" t="s">
        <v>16</v>
      </c>
      <c r="B85" s="24">
        <f>B78/B80</f>
        <v>0.18106312292358803</v>
      </c>
      <c r="C85" s="24">
        <f>C78/C80</f>
        <v>0.16951566951566951</v>
      </c>
      <c r="D85" s="24">
        <f>D78/D80</f>
        <v>0.2669039145907473</v>
      </c>
      <c r="E85" s="24">
        <f>E78/E80</f>
        <v>0.33093525179856115</v>
      </c>
      <c r="F85" s="19"/>
    </row>
    <row r="86" spans="1:6" x14ac:dyDescent="0.25">
      <c r="A86" s="20" t="s">
        <v>17</v>
      </c>
      <c r="B86" s="24">
        <f>B79/B80</f>
        <v>0.2425249169435216</v>
      </c>
      <c r="C86" s="24">
        <f>C79/C80</f>
        <v>0.16096866096866097</v>
      </c>
      <c r="D86" s="24">
        <f>D79/D80</f>
        <v>0.22419928825622776</v>
      </c>
      <c r="E86" s="24">
        <f>E79/E80</f>
        <v>0.40287769784172661</v>
      </c>
      <c r="F86" s="19"/>
    </row>
    <row r="87" spans="1:6" x14ac:dyDescent="0.25">
      <c r="A87" s="23"/>
      <c r="B87" s="25"/>
      <c r="C87" s="25"/>
      <c r="D87" s="25"/>
      <c r="E87" s="25"/>
      <c r="F87" s="19"/>
    </row>
    <row r="93" spans="1:6" x14ac:dyDescent="0.25">
      <c r="A93" s="19"/>
      <c r="B93" s="19"/>
      <c r="C93" s="19"/>
      <c r="D93" s="19"/>
      <c r="E93" s="19"/>
      <c r="F93" s="19"/>
    </row>
    <row r="94" spans="1:6" x14ac:dyDescent="0.25">
      <c r="A94" s="23"/>
      <c r="B94" s="25"/>
      <c r="C94" s="25"/>
      <c r="D94" s="25"/>
      <c r="E94" s="25"/>
      <c r="F94" s="19"/>
    </row>
    <row r="95" spans="1:6" x14ac:dyDescent="0.25">
      <c r="A95" s="19"/>
      <c r="B95" s="19"/>
      <c r="C95" s="19"/>
      <c r="D95" s="19"/>
      <c r="E95" s="19"/>
      <c r="F95" s="19"/>
    </row>
    <row r="96" spans="1:6" x14ac:dyDescent="0.25">
      <c r="A96" s="19"/>
      <c r="B96" s="19"/>
      <c r="C96" s="19"/>
      <c r="D96" s="19"/>
      <c r="E96" s="19"/>
      <c r="F96" s="19"/>
    </row>
    <row r="97" spans="1:6" ht="30" x14ac:dyDescent="0.25">
      <c r="A97" s="62" t="s">
        <v>49</v>
      </c>
      <c r="B97" s="45" t="s">
        <v>5</v>
      </c>
      <c r="C97" s="45" t="s">
        <v>4</v>
      </c>
      <c r="D97" s="45" t="s">
        <v>3</v>
      </c>
      <c r="E97" s="48" t="s">
        <v>2</v>
      </c>
      <c r="F97" s="44" t="s">
        <v>6</v>
      </c>
    </row>
    <row r="98" spans="1:6" x14ac:dyDescent="0.25">
      <c r="A98" s="20" t="s">
        <v>1</v>
      </c>
      <c r="B98" s="21">
        <v>61</v>
      </c>
      <c r="C98" s="21">
        <v>13</v>
      </c>
      <c r="D98" s="21">
        <v>8</v>
      </c>
      <c r="E98" s="28">
        <v>46</v>
      </c>
      <c r="F98" s="21">
        <f>SUM(B98:E98)</f>
        <v>128</v>
      </c>
    </row>
    <row r="99" spans="1:6" x14ac:dyDescent="0.25">
      <c r="A99" s="20" t="s">
        <v>14</v>
      </c>
      <c r="B99" s="21">
        <v>68</v>
      </c>
      <c r="C99" s="21">
        <v>34</v>
      </c>
      <c r="D99" s="21">
        <v>53</v>
      </c>
      <c r="E99" s="28">
        <v>100</v>
      </c>
      <c r="F99" s="21">
        <f>SUM(B99:E99)</f>
        <v>255</v>
      </c>
    </row>
    <row r="100" spans="1:6" x14ac:dyDescent="0.25">
      <c r="A100" s="20" t="s">
        <v>15</v>
      </c>
      <c r="B100" s="21">
        <v>177</v>
      </c>
      <c r="C100" s="21">
        <v>93</v>
      </c>
      <c r="D100" s="21">
        <v>127</v>
      </c>
      <c r="E100" s="28">
        <v>258</v>
      </c>
      <c r="F100" s="21">
        <f>SUM(B100:E100)</f>
        <v>655</v>
      </c>
    </row>
    <row r="101" spans="1:6" x14ac:dyDescent="0.25">
      <c r="A101" s="20" t="s">
        <v>16</v>
      </c>
      <c r="B101" s="21">
        <v>125</v>
      </c>
      <c r="C101" s="21">
        <v>68</v>
      </c>
      <c r="D101" s="21">
        <v>55</v>
      </c>
      <c r="E101" s="28">
        <v>109</v>
      </c>
      <c r="F101" s="21">
        <f>SUM(B101:E101)</f>
        <v>357</v>
      </c>
    </row>
    <row r="102" spans="1:6" x14ac:dyDescent="0.25">
      <c r="A102" s="20" t="s">
        <v>17</v>
      </c>
      <c r="B102" s="21">
        <v>159</v>
      </c>
      <c r="C102" s="21">
        <v>75</v>
      </c>
      <c r="D102" s="21">
        <v>43</v>
      </c>
      <c r="E102" s="28">
        <v>112</v>
      </c>
      <c r="F102" s="21">
        <f>SUM(B102:E102)</f>
        <v>389</v>
      </c>
    </row>
    <row r="103" spans="1:6" x14ac:dyDescent="0.25">
      <c r="A103" s="26" t="s">
        <v>0</v>
      </c>
      <c r="B103" s="63">
        <f>SUM(B98:B102)</f>
        <v>590</v>
      </c>
      <c r="C103" s="63">
        <f>SUM(C98:C102)</f>
        <v>283</v>
      </c>
      <c r="D103" s="63">
        <f>SUM(D98:D102)</f>
        <v>286</v>
      </c>
      <c r="E103" s="63">
        <f>SUM(E98:E102)</f>
        <v>625</v>
      </c>
      <c r="F103" s="22">
        <f>SUM(F98:F102)</f>
        <v>1784</v>
      </c>
    </row>
    <row r="104" spans="1:6" x14ac:dyDescent="0.25">
      <c r="A104" s="27"/>
      <c r="B104" s="45" t="s">
        <v>5</v>
      </c>
      <c r="C104" s="45" t="s">
        <v>4</v>
      </c>
      <c r="D104" s="45" t="s">
        <v>3</v>
      </c>
      <c r="E104" s="45" t="s">
        <v>2</v>
      </c>
      <c r="F104" s="19"/>
    </row>
    <row r="105" spans="1:6" x14ac:dyDescent="0.25">
      <c r="A105" s="20" t="s">
        <v>1</v>
      </c>
      <c r="B105" s="24">
        <f>B98/B103</f>
        <v>0.10338983050847457</v>
      </c>
      <c r="C105" s="24">
        <f>C98/C103</f>
        <v>4.5936395759717315E-2</v>
      </c>
      <c r="D105" s="24">
        <f>D98/D103</f>
        <v>2.7972027972027972E-2</v>
      </c>
      <c r="E105" s="24">
        <f>E98/E103</f>
        <v>7.3599999999999999E-2</v>
      </c>
      <c r="F105" s="19"/>
    </row>
    <row r="106" spans="1:6" x14ac:dyDescent="0.25">
      <c r="A106" s="20" t="s">
        <v>14</v>
      </c>
      <c r="B106" s="24">
        <f>B99/B103</f>
        <v>0.11525423728813559</v>
      </c>
      <c r="C106" s="24">
        <f>C99/C103</f>
        <v>0.12014134275618374</v>
      </c>
      <c r="D106" s="24">
        <f>D99/D103</f>
        <v>0.18531468531468531</v>
      </c>
      <c r="E106" s="24">
        <f>E99/E103</f>
        <v>0.16</v>
      </c>
      <c r="F106" s="19"/>
    </row>
    <row r="107" spans="1:6" x14ac:dyDescent="0.25">
      <c r="A107" s="20" t="s">
        <v>15</v>
      </c>
      <c r="B107" s="24">
        <f>B100/B103</f>
        <v>0.3</v>
      </c>
      <c r="C107" s="24">
        <f>C100/C103</f>
        <v>0.32862190812720848</v>
      </c>
      <c r="D107" s="24">
        <f>D100/D103</f>
        <v>0.44405594405594406</v>
      </c>
      <c r="E107" s="24">
        <f>E100/E103</f>
        <v>0.4128</v>
      </c>
      <c r="F107" s="19"/>
    </row>
    <row r="108" spans="1:6" x14ac:dyDescent="0.25">
      <c r="A108" s="20" t="s">
        <v>16</v>
      </c>
      <c r="B108" s="24">
        <f>B101/B103</f>
        <v>0.21186440677966101</v>
      </c>
      <c r="C108" s="24">
        <f>C101/C103</f>
        <v>0.24028268551236748</v>
      </c>
      <c r="D108" s="24">
        <f>D101/D103</f>
        <v>0.19230769230769232</v>
      </c>
      <c r="E108" s="24">
        <f>E101/E103</f>
        <v>0.1744</v>
      </c>
      <c r="F108" s="19"/>
    </row>
    <row r="109" spans="1:6" x14ac:dyDescent="0.25">
      <c r="A109" s="20" t="s">
        <v>17</v>
      </c>
      <c r="B109" s="24">
        <f>B102/B103</f>
        <v>0.26949152542372884</v>
      </c>
      <c r="C109" s="24">
        <f>C102/C103</f>
        <v>0.26501766784452296</v>
      </c>
      <c r="D109" s="24">
        <f>D102/D103</f>
        <v>0.15034965034965034</v>
      </c>
      <c r="E109" s="24">
        <f>E102/E103</f>
        <v>0.1792</v>
      </c>
      <c r="F109" s="19"/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9"/>
  <sheetViews>
    <sheetView tabSelected="1" topLeftCell="A104" zoomScale="75" zoomScaleNormal="75" zoomScalePageLayoutView="75" workbookViewId="0">
      <selection activeCell="A117" sqref="A117:XFD149"/>
    </sheetView>
  </sheetViews>
  <sheetFormatPr defaultColWidth="8.85546875" defaultRowHeight="15" x14ac:dyDescent="0.25"/>
  <cols>
    <col min="1" max="1" width="42.42578125" customWidth="1"/>
    <col min="2" max="3" width="21.7109375" customWidth="1"/>
    <col min="4" max="4" width="29.42578125" customWidth="1"/>
    <col min="5" max="5" width="20.28515625" customWidth="1"/>
    <col min="6" max="6" width="19.85546875" customWidth="1"/>
    <col min="7" max="7" width="17" customWidth="1"/>
    <col min="8" max="8" width="15.140625" customWidth="1"/>
    <col min="9" max="9" width="20" customWidth="1"/>
    <col min="10" max="11" width="18" bestFit="1" customWidth="1"/>
  </cols>
  <sheetData>
    <row r="1" spans="1:6" ht="26.25" x14ac:dyDescent="0.4">
      <c r="A1" s="33" t="s">
        <v>45</v>
      </c>
    </row>
    <row r="5" spans="1:6" s="38" customFormat="1" ht="23.25" x14ac:dyDescent="0.25">
      <c r="A5" s="34" t="s">
        <v>42</v>
      </c>
    </row>
    <row r="9" spans="1:6" ht="30" x14ac:dyDescent="0.25">
      <c r="A9" s="39" t="s">
        <v>58</v>
      </c>
      <c r="B9" s="40" t="s">
        <v>41</v>
      </c>
      <c r="C9" s="40" t="s">
        <v>30</v>
      </c>
      <c r="D9" s="40" t="s">
        <v>39</v>
      </c>
      <c r="E9" s="40" t="s">
        <v>32</v>
      </c>
      <c r="F9" s="40" t="s">
        <v>33</v>
      </c>
    </row>
    <row r="10" spans="1:6" x14ac:dyDescent="0.25">
      <c r="A10" s="6" t="s">
        <v>1</v>
      </c>
      <c r="B10" s="29">
        <v>173</v>
      </c>
      <c r="C10" s="29">
        <v>84514</v>
      </c>
      <c r="D10" s="29">
        <v>39426</v>
      </c>
      <c r="E10" s="31">
        <f>C10/C15</f>
        <v>8.5660740330808532E-2</v>
      </c>
      <c r="F10" s="31">
        <f>D10/D15</f>
        <v>0.31799777387040057</v>
      </c>
    </row>
    <row r="11" spans="1:6" x14ac:dyDescent="0.25">
      <c r="A11" s="6" t="s">
        <v>14</v>
      </c>
      <c r="B11" s="29">
        <v>152</v>
      </c>
      <c r="C11" s="29">
        <v>93140</v>
      </c>
      <c r="D11" s="29">
        <v>22660</v>
      </c>
      <c r="E11" s="31">
        <f>C11/C15</f>
        <v>9.4403783449032191E-2</v>
      </c>
      <c r="F11" s="31">
        <f>D11/D15</f>
        <v>0.18276846639028246</v>
      </c>
    </row>
    <row r="12" spans="1:6" x14ac:dyDescent="0.25">
      <c r="A12" s="6" t="s">
        <v>15</v>
      </c>
      <c r="B12" s="29">
        <v>478</v>
      </c>
      <c r="C12" s="29">
        <v>288550</v>
      </c>
      <c r="D12" s="29">
        <v>42096</v>
      </c>
      <c r="E12" s="31">
        <f>C12/C15</f>
        <v>0.29246523206160874</v>
      </c>
      <c r="F12" s="31">
        <f>D12/D15</f>
        <v>0.33953315803907019</v>
      </c>
    </row>
    <row r="13" spans="1:6" x14ac:dyDescent="0.25">
      <c r="A13" s="6" t="s">
        <v>16</v>
      </c>
      <c r="B13" s="29">
        <v>337</v>
      </c>
      <c r="C13" s="29">
        <v>192193</v>
      </c>
      <c r="D13" s="29">
        <v>14551</v>
      </c>
      <c r="E13" s="31">
        <f>C13/C15</f>
        <v>0.19480079828666358</v>
      </c>
      <c r="F13" s="31">
        <f>D13/D15</f>
        <v>0.11736381087577229</v>
      </c>
    </row>
    <row r="14" spans="1:6" x14ac:dyDescent="0.25">
      <c r="A14" s="6" t="s">
        <v>17</v>
      </c>
      <c r="B14" s="30">
        <v>635</v>
      </c>
      <c r="C14" s="30">
        <v>328216</v>
      </c>
      <c r="D14" s="30">
        <v>5249</v>
      </c>
      <c r="E14" s="31">
        <f>C14/C15</f>
        <v>0.33266944587188696</v>
      </c>
      <c r="F14" s="31">
        <f>D14/D15</f>
        <v>4.2336790824474523E-2</v>
      </c>
    </row>
    <row r="15" spans="1:6" x14ac:dyDescent="0.25">
      <c r="A15" s="4" t="s">
        <v>0</v>
      </c>
      <c r="B15" s="63">
        <f>SUM(B10:B14)</f>
        <v>1775</v>
      </c>
      <c r="C15" s="63">
        <f>SUM(C10:C14)</f>
        <v>986613</v>
      </c>
      <c r="D15" s="63">
        <f>SUM(D10:D14)</f>
        <v>123982</v>
      </c>
      <c r="E15" s="64">
        <f>SUM(E10:E14)</f>
        <v>1</v>
      </c>
      <c r="F15" s="64">
        <f>SUM(F10:F14)</f>
        <v>1.0000000000000002</v>
      </c>
    </row>
    <row r="19" spans="1:7" s="38" customFormat="1" ht="23.25" x14ac:dyDescent="0.25">
      <c r="A19" s="34" t="s">
        <v>40</v>
      </c>
    </row>
    <row r="25" spans="1:7" s="15" customFormat="1" x14ac:dyDescent="0.25">
      <c r="A25" s="12"/>
      <c r="B25" s="13"/>
      <c r="C25" s="13"/>
      <c r="D25" s="14"/>
      <c r="E25" s="12"/>
    </row>
    <row r="26" spans="1:7" x14ac:dyDescent="0.25">
      <c r="F26" s="15"/>
      <c r="G26" s="15"/>
    </row>
    <row r="27" spans="1:7" x14ac:dyDescent="0.25">
      <c r="F27" s="15"/>
      <c r="G27" s="15"/>
    </row>
    <row r="28" spans="1:7" s="17" customFormat="1" ht="30" x14ac:dyDescent="0.25">
      <c r="A28" s="16" t="s">
        <v>57</v>
      </c>
      <c r="B28" s="42" t="s">
        <v>24</v>
      </c>
      <c r="C28" s="42" t="s">
        <v>26</v>
      </c>
      <c r="D28" s="42" t="s">
        <v>28</v>
      </c>
      <c r="E28" s="43" t="s">
        <v>29</v>
      </c>
      <c r="F28" s="44" t="s">
        <v>6</v>
      </c>
      <c r="G28" s="15"/>
    </row>
    <row r="29" spans="1:7" x14ac:dyDescent="0.25">
      <c r="A29" s="6" t="s">
        <v>1</v>
      </c>
      <c r="B29" s="9">
        <v>67</v>
      </c>
      <c r="C29" s="9">
        <v>20</v>
      </c>
      <c r="D29" s="18">
        <v>71</v>
      </c>
      <c r="E29" s="3">
        <v>11</v>
      </c>
      <c r="F29" s="21">
        <f>SUM(B29:E29)</f>
        <v>169</v>
      </c>
      <c r="G29" s="15"/>
    </row>
    <row r="30" spans="1:7" x14ac:dyDescent="0.25">
      <c r="A30" s="6" t="s">
        <v>14</v>
      </c>
      <c r="B30" s="9">
        <v>66</v>
      </c>
      <c r="C30" s="9">
        <v>33</v>
      </c>
      <c r="D30" s="18">
        <v>47</v>
      </c>
      <c r="E30" s="3">
        <v>5</v>
      </c>
      <c r="F30" s="21">
        <f>SUM(B30:E30)</f>
        <v>151</v>
      </c>
      <c r="G30" s="15"/>
    </row>
    <row r="31" spans="1:7" x14ac:dyDescent="0.25">
      <c r="A31" s="6" t="s">
        <v>15</v>
      </c>
      <c r="B31" s="9">
        <v>257</v>
      </c>
      <c r="C31" s="9">
        <v>103</v>
      </c>
      <c r="D31" s="18">
        <v>95</v>
      </c>
      <c r="E31" s="3">
        <v>20</v>
      </c>
      <c r="F31" s="21">
        <f>SUM(B31:E31)</f>
        <v>475</v>
      </c>
      <c r="G31" s="15"/>
    </row>
    <row r="32" spans="1:7" x14ac:dyDescent="0.25">
      <c r="A32" s="6" t="s">
        <v>16</v>
      </c>
      <c r="B32" s="9">
        <v>217</v>
      </c>
      <c r="C32" s="9">
        <v>58</v>
      </c>
      <c r="D32" s="18">
        <v>43</v>
      </c>
      <c r="E32" s="3">
        <v>18</v>
      </c>
      <c r="F32" s="21">
        <f>SUM(B32:E32)</f>
        <v>336</v>
      </c>
      <c r="G32" s="15"/>
    </row>
    <row r="33" spans="1:9" x14ac:dyDescent="0.25">
      <c r="A33" s="6" t="s">
        <v>17</v>
      </c>
      <c r="B33" s="9">
        <v>398</v>
      </c>
      <c r="C33" s="9">
        <v>133</v>
      </c>
      <c r="D33" s="18">
        <v>65</v>
      </c>
      <c r="E33" s="3">
        <v>30</v>
      </c>
      <c r="F33" s="21">
        <f>SUM(B33:E33)</f>
        <v>626</v>
      </c>
      <c r="G33" s="15"/>
    </row>
    <row r="34" spans="1:9" x14ac:dyDescent="0.25">
      <c r="A34" s="8" t="s">
        <v>0</v>
      </c>
      <c r="B34" s="63">
        <f>SUM(B29:B33)</f>
        <v>1005</v>
      </c>
      <c r="C34" s="63">
        <f>SUM(C29:C33)</f>
        <v>347</v>
      </c>
      <c r="D34" s="63">
        <f>SUM(D29:D33)</f>
        <v>321</v>
      </c>
      <c r="E34" s="63">
        <f>SUM(E29:E33)</f>
        <v>84</v>
      </c>
      <c r="F34" s="22">
        <f>SUM(F29:F33)</f>
        <v>1757</v>
      </c>
      <c r="G34" s="15"/>
    </row>
    <row r="35" spans="1:9" ht="30" x14ac:dyDescent="0.25">
      <c r="A35" s="7"/>
      <c r="B35" s="41" t="s">
        <v>25</v>
      </c>
      <c r="C35" s="41" t="s">
        <v>27</v>
      </c>
      <c r="D35" s="41" t="s">
        <v>34</v>
      </c>
      <c r="E35" s="40" t="s">
        <v>35</v>
      </c>
      <c r="F35" s="15"/>
      <c r="G35" s="67"/>
      <c r="H35" s="67"/>
      <c r="I35" s="15"/>
    </row>
    <row r="36" spans="1:9" x14ac:dyDescent="0.25">
      <c r="A36" s="6" t="s">
        <v>1</v>
      </c>
      <c r="B36" s="5">
        <f>B29/B34</f>
        <v>6.6666666666666666E-2</v>
      </c>
      <c r="C36" s="5">
        <f>C29/C34</f>
        <v>5.7636887608069162E-2</v>
      </c>
      <c r="D36" s="5">
        <f>D29/D34</f>
        <v>0.22118380062305296</v>
      </c>
      <c r="E36" s="5">
        <f>E29/E34</f>
        <v>0.13095238095238096</v>
      </c>
      <c r="G36" s="68"/>
      <c r="H36" s="68"/>
    </row>
    <row r="37" spans="1:9" x14ac:dyDescent="0.25">
      <c r="A37" s="6" t="s">
        <v>14</v>
      </c>
      <c r="B37" s="5">
        <f>B30/B34</f>
        <v>6.5671641791044774E-2</v>
      </c>
      <c r="C37" s="5">
        <f>C30/C34</f>
        <v>9.5100864553314124E-2</v>
      </c>
      <c r="D37" s="5">
        <f>D30/D34</f>
        <v>0.14641744548286603</v>
      </c>
      <c r="E37" s="5">
        <f>E30/E34</f>
        <v>5.9523809523809521E-2</v>
      </c>
    </row>
    <row r="38" spans="1:9" x14ac:dyDescent="0.25">
      <c r="A38" s="6" t="s">
        <v>15</v>
      </c>
      <c r="B38" s="5">
        <f>B31/B34</f>
        <v>0.25572139303482588</v>
      </c>
      <c r="C38" s="5">
        <f>C31/C34</f>
        <v>0.29682997118155618</v>
      </c>
      <c r="D38" s="5">
        <f>D31/D34</f>
        <v>0.29595015576323985</v>
      </c>
      <c r="E38" s="5">
        <f>E31/E34</f>
        <v>0.23809523809523808</v>
      </c>
    </row>
    <row r="39" spans="1:9" x14ac:dyDescent="0.25">
      <c r="A39" s="6" t="s">
        <v>16</v>
      </c>
      <c r="B39" s="5">
        <f>B32/B34</f>
        <v>0.21592039800995025</v>
      </c>
      <c r="C39" s="5">
        <f>C32/C34</f>
        <v>0.16714697406340057</v>
      </c>
      <c r="D39" s="5">
        <f>D32/D34</f>
        <v>0.13395638629283488</v>
      </c>
      <c r="E39" s="5">
        <f>E32/E34</f>
        <v>0.21428571428571427</v>
      </c>
    </row>
    <row r="40" spans="1:9" x14ac:dyDescent="0.25">
      <c r="A40" s="6" t="s">
        <v>17</v>
      </c>
      <c r="B40" s="5">
        <f>B33/B34</f>
        <v>0.39601990049751246</v>
      </c>
      <c r="C40" s="5">
        <f>C33/C34</f>
        <v>0.38328530259365995</v>
      </c>
      <c r="D40" s="5">
        <f>D33/D34</f>
        <v>0.20249221183800623</v>
      </c>
      <c r="E40" s="5">
        <f>E33/E34</f>
        <v>0.35714285714285715</v>
      </c>
    </row>
    <row r="41" spans="1:9" x14ac:dyDescent="0.25">
      <c r="A41" s="11"/>
      <c r="B41" s="10"/>
      <c r="C41" s="10"/>
      <c r="D41" s="10"/>
      <c r="E41" s="10"/>
      <c r="F41" s="10"/>
      <c r="G41" s="10"/>
      <c r="H41" s="10"/>
      <c r="I41" s="10"/>
    </row>
    <row r="42" spans="1:9" x14ac:dyDescent="0.25">
      <c r="A42" s="11"/>
      <c r="B42" s="10"/>
      <c r="C42" s="10"/>
      <c r="D42" s="10"/>
      <c r="E42" s="10"/>
      <c r="F42" s="10"/>
      <c r="G42" s="10"/>
      <c r="H42" s="10"/>
      <c r="I42" s="10"/>
    </row>
    <row r="51" spans="1:6" ht="30" x14ac:dyDescent="0.25">
      <c r="A51" s="66" t="s">
        <v>56</v>
      </c>
      <c r="B51" s="45" t="s">
        <v>13</v>
      </c>
      <c r="C51" s="45" t="s">
        <v>18</v>
      </c>
      <c r="D51" s="45" t="s">
        <v>12</v>
      </c>
      <c r="E51" s="45" t="s">
        <v>11</v>
      </c>
      <c r="F51" s="44" t="s">
        <v>6</v>
      </c>
    </row>
    <row r="52" spans="1:6" x14ac:dyDescent="0.25">
      <c r="A52" s="20" t="s">
        <v>1</v>
      </c>
      <c r="B52" s="21">
        <v>158</v>
      </c>
      <c r="C52" s="21">
        <v>3</v>
      </c>
      <c r="D52" s="21">
        <v>0</v>
      </c>
      <c r="E52" s="21">
        <v>8</v>
      </c>
      <c r="F52" s="21">
        <f>SUM(B52:E52)</f>
        <v>169</v>
      </c>
    </row>
    <row r="53" spans="1:6" x14ac:dyDescent="0.25">
      <c r="A53" s="20" t="s">
        <v>14</v>
      </c>
      <c r="B53" s="21">
        <v>149</v>
      </c>
      <c r="C53" s="21">
        <v>1</v>
      </c>
      <c r="D53" s="21">
        <v>0</v>
      </c>
      <c r="E53" s="21">
        <v>1</v>
      </c>
      <c r="F53" s="21">
        <f>SUM(B53:E53)</f>
        <v>151</v>
      </c>
    </row>
    <row r="54" spans="1:6" x14ac:dyDescent="0.25">
      <c r="A54" s="20" t="s">
        <v>15</v>
      </c>
      <c r="B54" s="21">
        <v>468</v>
      </c>
      <c r="C54" s="21">
        <v>2</v>
      </c>
      <c r="D54" s="21">
        <v>1</v>
      </c>
      <c r="E54" s="21">
        <v>4</v>
      </c>
      <c r="F54" s="21">
        <f>SUM(B54:E54)</f>
        <v>475</v>
      </c>
    </row>
    <row r="55" spans="1:6" x14ac:dyDescent="0.25">
      <c r="A55" s="20" t="s">
        <v>16</v>
      </c>
      <c r="B55" s="21">
        <v>333</v>
      </c>
      <c r="C55" s="21">
        <v>1</v>
      </c>
      <c r="D55" s="21">
        <v>0</v>
      </c>
      <c r="E55" s="21">
        <v>2</v>
      </c>
      <c r="F55" s="21">
        <f>SUM(B55:E55)</f>
        <v>336</v>
      </c>
    </row>
    <row r="56" spans="1:6" x14ac:dyDescent="0.25">
      <c r="A56" s="20" t="s">
        <v>17</v>
      </c>
      <c r="B56" s="21">
        <v>611</v>
      </c>
      <c r="C56" s="21">
        <v>6</v>
      </c>
      <c r="D56" s="21">
        <v>2</v>
      </c>
      <c r="E56" s="21">
        <v>8</v>
      </c>
      <c r="F56" s="21">
        <f>SUM(B56:E56)</f>
        <v>627</v>
      </c>
    </row>
    <row r="57" spans="1:6" x14ac:dyDescent="0.25">
      <c r="A57" s="22" t="s">
        <v>0</v>
      </c>
      <c r="B57" s="63">
        <f>SUM(B52:B56)</f>
        <v>1719</v>
      </c>
      <c r="C57" s="63">
        <f>SUM(C52:C56)</f>
        <v>13</v>
      </c>
      <c r="D57" s="63">
        <f>SUM(D52:D56)</f>
        <v>3</v>
      </c>
      <c r="E57" s="63">
        <f>SUM(E52:E56)</f>
        <v>23</v>
      </c>
      <c r="F57" s="22">
        <f>SUM(F52:F56)</f>
        <v>1758</v>
      </c>
    </row>
    <row r="58" spans="1:6" x14ac:dyDescent="0.25">
      <c r="A58" s="22"/>
      <c r="B58" s="46" t="s">
        <v>13</v>
      </c>
      <c r="C58" s="46" t="s">
        <v>18</v>
      </c>
      <c r="D58" s="46" t="s">
        <v>12</v>
      </c>
      <c r="E58" s="46" t="s">
        <v>11</v>
      </c>
      <c r="F58" s="19"/>
    </row>
    <row r="59" spans="1:6" x14ac:dyDescent="0.25">
      <c r="A59" s="20" t="s">
        <v>1</v>
      </c>
      <c r="B59" s="24">
        <f>B52/B57</f>
        <v>9.1913903432228036E-2</v>
      </c>
      <c r="C59" s="24">
        <f>C52/C57</f>
        <v>0.23076923076923078</v>
      </c>
      <c r="D59" s="24">
        <f>D52/D57</f>
        <v>0</v>
      </c>
      <c r="E59" s="24">
        <f>E52/E57</f>
        <v>0.34782608695652173</v>
      </c>
      <c r="F59" s="19"/>
    </row>
    <row r="60" spans="1:6" x14ac:dyDescent="0.25">
      <c r="A60" s="20" t="s">
        <v>14</v>
      </c>
      <c r="B60" s="24">
        <f>B53/B57</f>
        <v>8.6678301337987207E-2</v>
      </c>
      <c r="C60" s="24">
        <f>C53/C57</f>
        <v>7.6923076923076927E-2</v>
      </c>
      <c r="D60" s="24">
        <f>D53/D57</f>
        <v>0</v>
      </c>
      <c r="E60" s="24">
        <f>E53/E57</f>
        <v>4.3478260869565216E-2</v>
      </c>
      <c r="F60" s="19"/>
    </row>
    <row r="61" spans="1:6" x14ac:dyDescent="0.25">
      <c r="A61" s="20" t="s">
        <v>15</v>
      </c>
      <c r="B61" s="24">
        <f>B54/B57</f>
        <v>0.27225130890052357</v>
      </c>
      <c r="C61" s="24">
        <f>C54/C57</f>
        <v>0.15384615384615385</v>
      </c>
      <c r="D61" s="24">
        <f>D54/D57</f>
        <v>0.33333333333333331</v>
      </c>
      <c r="E61" s="24">
        <f>E54/E57</f>
        <v>0.17391304347826086</v>
      </c>
      <c r="F61" s="19"/>
    </row>
    <row r="62" spans="1:6" x14ac:dyDescent="0.25">
      <c r="A62" s="20" t="s">
        <v>16</v>
      </c>
      <c r="B62" s="24">
        <f>B55/B57</f>
        <v>0.193717277486911</v>
      </c>
      <c r="C62" s="24">
        <f>C55/C57</f>
        <v>7.6923076923076927E-2</v>
      </c>
      <c r="D62" s="24">
        <f>D55/D57</f>
        <v>0</v>
      </c>
      <c r="E62" s="24">
        <f>E55/E57</f>
        <v>8.6956521739130432E-2</v>
      </c>
      <c r="F62" s="19"/>
    </row>
    <row r="63" spans="1:6" x14ac:dyDescent="0.25">
      <c r="A63" s="20" t="s">
        <v>17</v>
      </c>
      <c r="B63" s="24">
        <f>B56/B57</f>
        <v>0.3554392088423502</v>
      </c>
      <c r="C63" s="24">
        <f>C56/C57</f>
        <v>0.46153846153846156</v>
      </c>
      <c r="D63" s="24">
        <f>D56/D57</f>
        <v>0.66666666666666663</v>
      </c>
      <c r="E63" s="24">
        <f>E56/E57</f>
        <v>0.34782608695652173</v>
      </c>
      <c r="F63" s="19"/>
    </row>
    <row r="64" spans="1:6" x14ac:dyDescent="0.25">
      <c r="A64" s="23"/>
      <c r="B64" s="25"/>
      <c r="C64" s="25"/>
      <c r="D64" s="25"/>
      <c r="E64" s="25"/>
      <c r="F64" s="19"/>
    </row>
    <row r="65" spans="1:6" x14ac:dyDescent="0.25">
      <c r="A65" s="23"/>
      <c r="B65" s="25"/>
      <c r="C65" s="25"/>
      <c r="D65" s="25"/>
      <c r="E65" s="25"/>
      <c r="F65" s="19"/>
    </row>
    <row r="72" spans="1:6" x14ac:dyDescent="0.25">
      <c r="A72" s="19"/>
      <c r="B72" s="19"/>
      <c r="C72" s="19"/>
      <c r="D72" s="19"/>
      <c r="E72" s="19"/>
      <c r="F72" s="19"/>
    </row>
    <row r="73" spans="1:6" x14ac:dyDescent="0.25">
      <c r="A73" s="19"/>
      <c r="B73" s="19"/>
      <c r="C73" s="19"/>
      <c r="D73" s="19"/>
      <c r="E73" s="19"/>
      <c r="F73" s="19"/>
    </row>
    <row r="74" spans="1:6" ht="45" x14ac:dyDescent="0.25">
      <c r="A74" s="47" t="s">
        <v>55</v>
      </c>
      <c r="B74" s="48" t="s">
        <v>10</v>
      </c>
      <c r="C74" s="44" t="s">
        <v>9</v>
      </c>
      <c r="D74" s="45" t="s">
        <v>8</v>
      </c>
      <c r="E74" s="48" t="s">
        <v>7</v>
      </c>
      <c r="F74" s="44" t="s">
        <v>6</v>
      </c>
    </row>
    <row r="75" spans="1:6" x14ac:dyDescent="0.25">
      <c r="A75" s="20" t="s">
        <v>1</v>
      </c>
      <c r="B75" s="21">
        <v>125</v>
      </c>
      <c r="C75" s="21">
        <v>32</v>
      </c>
      <c r="D75" s="21">
        <v>3</v>
      </c>
      <c r="E75" s="21">
        <v>0</v>
      </c>
      <c r="F75" s="21">
        <f>SUM(B75:E75)</f>
        <v>160</v>
      </c>
    </row>
    <row r="76" spans="1:6" x14ac:dyDescent="0.25">
      <c r="A76" s="20" t="s">
        <v>14</v>
      </c>
      <c r="B76" s="21">
        <v>73</v>
      </c>
      <c r="C76" s="21">
        <v>57</v>
      </c>
      <c r="D76" s="21">
        <v>14</v>
      </c>
      <c r="E76" s="21">
        <v>2</v>
      </c>
      <c r="F76" s="21">
        <f>SUM(B76:E76)</f>
        <v>146</v>
      </c>
    </row>
    <row r="77" spans="1:6" x14ac:dyDescent="0.25">
      <c r="A77" s="20" t="s">
        <v>15</v>
      </c>
      <c r="B77" s="21">
        <v>129</v>
      </c>
      <c r="C77" s="21">
        <v>245</v>
      </c>
      <c r="D77" s="21">
        <v>80</v>
      </c>
      <c r="E77" s="21">
        <v>11</v>
      </c>
      <c r="F77" s="21">
        <f>SUM(B77:E77)</f>
        <v>465</v>
      </c>
    </row>
    <row r="78" spans="1:6" x14ac:dyDescent="0.25">
      <c r="A78" s="20" t="s">
        <v>16</v>
      </c>
      <c r="B78" s="21">
        <v>76</v>
      </c>
      <c r="C78" s="21">
        <v>147</v>
      </c>
      <c r="D78" s="21">
        <v>78</v>
      </c>
      <c r="E78" s="21">
        <v>30</v>
      </c>
      <c r="F78" s="21">
        <f>SUM(B78:E78)</f>
        <v>331</v>
      </c>
    </row>
    <row r="79" spans="1:6" x14ac:dyDescent="0.25">
      <c r="A79" s="20" t="s">
        <v>17</v>
      </c>
      <c r="B79" s="21">
        <v>171</v>
      </c>
      <c r="C79" s="21">
        <v>247</v>
      </c>
      <c r="D79" s="21">
        <v>121</v>
      </c>
      <c r="E79" s="21">
        <v>66</v>
      </c>
      <c r="F79" s="21">
        <f>SUM(B79:E79)</f>
        <v>605</v>
      </c>
    </row>
    <row r="80" spans="1:6" x14ac:dyDescent="0.25">
      <c r="A80" s="26" t="s">
        <v>0</v>
      </c>
      <c r="B80" s="63">
        <f>SUM(B75:B79)</f>
        <v>574</v>
      </c>
      <c r="C80" s="63">
        <f>SUM(C75:C79)</f>
        <v>728</v>
      </c>
      <c r="D80" s="63">
        <f>SUM(D75:D79)</f>
        <v>296</v>
      </c>
      <c r="E80" s="63">
        <f>SUM(E75:E79)</f>
        <v>109</v>
      </c>
      <c r="F80" s="22">
        <f>SUM(F75:F79)</f>
        <v>1707</v>
      </c>
    </row>
    <row r="81" spans="1:6" x14ac:dyDescent="0.25">
      <c r="A81" s="27"/>
      <c r="B81" s="46" t="s">
        <v>10</v>
      </c>
      <c r="C81" s="45" t="s">
        <v>9</v>
      </c>
      <c r="D81" s="46" t="s">
        <v>8</v>
      </c>
      <c r="E81" s="46" t="s">
        <v>7</v>
      </c>
      <c r="F81" s="19"/>
    </row>
    <row r="82" spans="1:6" x14ac:dyDescent="0.25">
      <c r="A82" s="20" t="s">
        <v>1</v>
      </c>
      <c r="B82" s="24">
        <f>B75/B80</f>
        <v>0.21777003484320556</v>
      </c>
      <c r="C82" s="24">
        <f>C75/C80</f>
        <v>4.3956043956043959E-2</v>
      </c>
      <c r="D82" s="24">
        <f>D75/D80</f>
        <v>1.0135135135135136E-2</v>
      </c>
      <c r="E82" s="24">
        <f>E75/E80</f>
        <v>0</v>
      </c>
      <c r="F82" s="19"/>
    </row>
    <row r="83" spans="1:6" x14ac:dyDescent="0.25">
      <c r="A83" s="20" t="s">
        <v>14</v>
      </c>
      <c r="B83" s="24">
        <f>B76/B80</f>
        <v>0.12717770034843207</v>
      </c>
      <c r="C83" s="24">
        <f>C76/C80</f>
        <v>7.8296703296703296E-2</v>
      </c>
      <c r="D83" s="24">
        <f>D76/D80</f>
        <v>4.72972972972973E-2</v>
      </c>
      <c r="E83" s="24">
        <f>E76/E80</f>
        <v>1.834862385321101E-2</v>
      </c>
      <c r="F83" s="19"/>
    </row>
    <row r="84" spans="1:6" x14ac:dyDescent="0.25">
      <c r="A84" s="20" t="s">
        <v>15</v>
      </c>
      <c r="B84" s="24">
        <f>B77/B80</f>
        <v>0.22473867595818817</v>
      </c>
      <c r="C84" s="24">
        <f>C77/C80</f>
        <v>0.33653846153846156</v>
      </c>
      <c r="D84" s="24">
        <f>D77/D80</f>
        <v>0.27027027027027029</v>
      </c>
      <c r="E84" s="24">
        <f>E77/E80</f>
        <v>0.10091743119266056</v>
      </c>
      <c r="F84" s="19"/>
    </row>
    <row r="85" spans="1:6" x14ac:dyDescent="0.25">
      <c r="A85" s="20" t="s">
        <v>16</v>
      </c>
      <c r="B85" s="24">
        <f>B78/B80</f>
        <v>0.13240418118466898</v>
      </c>
      <c r="C85" s="24">
        <f>C78/C80</f>
        <v>0.20192307692307693</v>
      </c>
      <c r="D85" s="24">
        <f>D78/D80</f>
        <v>0.26351351351351349</v>
      </c>
      <c r="E85" s="24">
        <f>E78/E80</f>
        <v>0.27522935779816515</v>
      </c>
      <c r="F85" s="19"/>
    </row>
    <row r="86" spans="1:6" x14ac:dyDescent="0.25">
      <c r="A86" s="20" t="s">
        <v>17</v>
      </c>
      <c r="B86" s="24">
        <f>B79/B80</f>
        <v>0.29790940766550522</v>
      </c>
      <c r="C86" s="24">
        <f>C79/C80</f>
        <v>0.3392857142857143</v>
      </c>
      <c r="D86" s="24">
        <f>D79/D80</f>
        <v>0.40878378378378377</v>
      </c>
      <c r="E86" s="24">
        <f>E79/E80</f>
        <v>0.60550458715596334</v>
      </c>
      <c r="F86" s="19"/>
    </row>
    <row r="87" spans="1:6" x14ac:dyDescent="0.25">
      <c r="A87" s="23"/>
      <c r="B87" s="25"/>
      <c r="C87" s="25"/>
      <c r="D87" s="25"/>
      <c r="E87" s="25"/>
      <c r="F87" s="19"/>
    </row>
    <row r="93" spans="1:6" x14ac:dyDescent="0.25">
      <c r="A93" s="19"/>
      <c r="B93" s="19"/>
      <c r="C93" s="19"/>
      <c r="D93" s="19"/>
      <c r="E93" s="19"/>
      <c r="F93" s="19"/>
    </row>
    <row r="94" spans="1:6" x14ac:dyDescent="0.25">
      <c r="A94" s="23"/>
      <c r="B94" s="25"/>
      <c r="C94" s="25"/>
      <c r="D94" s="25"/>
      <c r="E94" s="25"/>
      <c r="F94" s="19"/>
    </row>
    <row r="95" spans="1:6" x14ac:dyDescent="0.25">
      <c r="A95" s="19"/>
      <c r="B95" s="19"/>
      <c r="C95" s="19"/>
      <c r="D95" s="19"/>
      <c r="E95" s="19"/>
      <c r="F95" s="19"/>
    </row>
    <row r="96" spans="1:6" x14ac:dyDescent="0.25">
      <c r="A96" s="19"/>
      <c r="B96" s="19"/>
      <c r="C96" s="19"/>
      <c r="D96" s="19"/>
      <c r="E96" s="19"/>
      <c r="F96" s="19"/>
    </row>
    <row r="97" spans="1:6" ht="30" x14ac:dyDescent="0.25">
      <c r="A97" s="62" t="s">
        <v>54</v>
      </c>
      <c r="B97" s="45" t="s">
        <v>5</v>
      </c>
      <c r="C97" s="45" t="s">
        <v>4</v>
      </c>
      <c r="D97" s="45" t="s">
        <v>3</v>
      </c>
      <c r="E97" s="48" t="s">
        <v>2</v>
      </c>
      <c r="F97" s="44" t="s">
        <v>6</v>
      </c>
    </row>
    <row r="98" spans="1:6" x14ac:dyDescent="0.25">
      <c r="A98" s="20" t="s">
        <v>1</v>
      </c>
      <c r="B98" s="21">
        <v>130</v>
      </c>
      <c r="C98" s="21">
        <v>5</v>
      </c>
      <c r="D98" s="21">
        <v>11</v>
      </c>
      <c r="E98" s="28">
        <v>23</v>
      </c>
      <c r="F98" s="21">
        <f>SUM(B98:E98)</f>
        <v>169</v>
      </c>
    </row>
    <row r="99" spans="1:6" x14ac:dyDescent="0.25">
      <c r="A99" s="20" t="s">
        <v>14</v>
      </c>
      <c r="B99" s="21">
        <v>63</v>
      </c>
      <c r="C99" s="21">
        <v>20</v>
      </c>
      <c r="D99" s="21">
        <v>24</v>
      </c>
      <c r="E99" s="28">
        <v>44</v>
      </c>
      <c r="F99" s="21">
        <f>SUM(B99:E99)</f>
        <v>151</v>
      </c>
    </row>
    <row r="100" spans="1:6" x14ac:dyDescent="0.25">
      <c r="A100" s="20" t="s">
        <v>15</v>
      </c>
      <c r="B100" s="21">
        <v>101</v>
      </c>
      <c r="C100" s="21">
        <v>80</v>
      </c>
      <c r="D100" s="21">
        <v>91</v>
      </c>
      <c r="E100" s="28">
        <v>203</v>
      </c>
      <c r="F100" s="21">
        <f>SUM(B100:E100)</f>
        <v>475</v>
      </c>
    </row>
    <row r="101" spans="1:6" x14ac:dyDescent="0.25">
      <c r="A101" s="20" t="s">
        <v>16</v>
      </c>
      <c r="B101" s="21">
        <v>77</v>
      </c>
      <c r="C101" s="21">
        <v>68</v>
      </c>
      <c r="D101" s="21">
        <v>61</v>
      </c>
      <c r="E101" s="28">
        <v>130</v>
      </c>
      <c r="F101" s="21">
        <f>SUM(B101:E101)</f>
        <v>336</v>
      </c>
    </row>
    <row r="102" spans="1:6" x14ac:dyDescent="0.25">
      <c r="A102" s="20" t="s">
        <v>17</v>
      </c>
      <c r="B102" s="21">
        <v>206</v>
      </c>
      <c r="C102" s="21">
        <v>115</v>
      </c>
      <c r="D102" s="21">
        <v>95</v>
      </c>
      <c r="E102" s="28">
        <v>211</v>
      </c>
      <c r="F102" s="21">
        <f>SUM(B102:E102)</f>
        <v>627</v>
      </c>
    </row>
    <row r="103" spans="1:6" x14ac:dyDescent="0.25">
      <c r="A103" s="26" t="s">
        <v>0</v>
      </c>
      <c r="B103" s="63">
        <f>SUM(B98:B102)</f>
        <v>577</v>
      </c>
      <c r="C103" s="63">
        <f>SUM(C98:C102)</f>
        <v>288</v>
      </c>
      <c r="D103" s="63">
        <f>SUM(D98:D102)</f>
        <v>282</v>
      </c>
      <c r="E103" s="63">
        <f>SUM(E98:E102)</f>
        <v>611</v>
      </c>
      <c r="F103" s="22">
        <f>SUM(F98:F102)</f>
        <v>1758</v>
      </c>
    </row>
    <row r="104" spans="1:6" x14ac:dyDescent="0.25">
      <c r="A104" s="27"/>
      <c r="B104" s="45" t="s">
        <v>5</v>
      </c>
      <c r="C104" s="45" t="s">
        <v>4</v>
      </c>
      <c r="D104" s="45" t="s">
        <v>3</v>
      </c>
      <c r="E104" s="45" t="s">
        <v>2</v>
      </c>
      <c r="F104" s="19"/>
    </row>
    <row r="105" spans="1:6" x14ac:dyDescent="0.25">
      <c r="A105" s="20" t="s">
        <v>1</v>
      </c>
      <c r="B105" s="24">
        <f>B98/B103</f>
        <v>0.22530329289428075</v>
      </c>
      <c r="C105" s="24">
        <f>C98/C103</f>
        <v>1.7361111111111112E-2</v>
      </c>
      <c r="D105" s="24">
        <f>D98/D103</f>
        <v>3.9007092198581561E-2</v>
      </c>
      <c r="E105" s="24">
        <f>E98/E103</f>
        <v>3.7643207855973811E-2</v>
      </c>
      <c r="F105" s="19"/>
    </row>
    <row r="106" spans="1:6" x14ac:dyDescent="0.25">
      <c r="A106" s="20" t="s">
        <v>14</v>
      </c>
      <c r="B106" s="24">
        <f>B99/B103</f>
        <v>0.10918544194107452</v>
      </c>
      <c r="C106" s="24">
        <f>C99/C103</f>
        <v>6.9444444444444448E-2</v>
      </c>
      <c r="D106" s="24">
        <f>D99/D103</f>
        <v>8.5106382978723402E-2</v>
      </c>
      <c r="E106" s="24">
        <f>E99/E103</f>
        <v>7.2013093289689037E-2</v>
      </c>
      <c r="F106" s="19"/>
    </row>
    <row r="107" spans="1:6" x14ac:dyDescent="0.25">
      <c r="A107" s="20" t="s">
        <v>15</v>
      </c>
      <c r="B107" s="24">
        <f>B100/B103</f>
        <v>0.17504332755632582</v>
      </c>
      <c r="C107" s="24">
        <f>C100/C103</f>
        <v>0.27777777777777779</v>
      </c>
      <c r="D107" s="24">
        <f>D100/D103</f>
        <v>0.32269503546099293</v>
      </c>
      <c r="E107" s="24">
        <f>E100/E103</f>
        <v>0.33224222585924712</v>
      </c>
      <c r="F107" s="19"/>
    </row>
    <row r="108" spans="1:6" x14ac:dyDescent="0.25">
      <c r="A108" s="20" t="s">
        <v>16</v>
      </c>
      <c r="B108" s="24">
        <f>B101/B103</f>
        <v>0.13344887348353554</v>
      </c>
      <c r="C108" s="24">
        <f>C101/C103</f>
        <v>0.2361111111111111</v>
      </c>
      <c r="D108" s="24">
        <f>D101/D103</f>
        <v>0.21631205673758866</v>
      </c>
      <c r="E108" s="24">
        <f>E101/E103</f>
        <v>0.21276595744680851</v>
      </c>
      <c r="F108" s="19"/>
    </row>
    <row r="109" spans="1:6" x14ac:dyDescent="0.25">
      <c r="A109" s="20" t="s">
        <v>17</v>
      </c>
      <c r="B109" s="24">
        <f>B102/B103</f>
        <v>0.35701906412478335</v>
      </c>
      <c r="C109" s="24">
        <f>C102/C103</f>
        <v>0.39930555555555558</v>
      </c>
      <c r="D109" s="24">
        <f>D102/D103</f>
        <v>0.33687943262411346</v>
      </c>
      <c r="E109" s="24">
        <f>E102/E103</f>
        <v>0.34533551554828151</v>
      </c>
      <c r="F109" s="19"/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Overview</vt:lpstr>
      <vt:lpstr>Additional SY 15-16 Analysis</vt:lpstr>
      <vt:lpstr>Additional SY 13-14 Analysis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Karissa Yee Findley</dc:creator>
  <cp:lastModifiedBy>Vaughan Byrnes</cp:lastModifiedBy>
  <dcterms:created xsi:type="dcterms:W3CDTF">2017-07-12T04:23:28Z</dcterms:created>
  <dcterms:modified xsi:type="dcterms:W3CDTF">2018-07-18T21:35:11Z</dcterms:modified>
</cp:coreProperties>
</file>