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<sst xmlns="http://schemas.openxmlformats.org/spreadsheetml/2006/main" count="225" uniqueCount="59">
  <si>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</si>
  <si>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</si>
  <si>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</si>
  <si>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</si>
  <si>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</si>
  <si>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</si>
  <si>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</si>
  <si>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</si>
  <si>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</si>
  <si>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</si>
  <si>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</si>
  <si>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</si>
  <si>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</si>
  <si>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</si>
  <si>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</si>
  <si>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</si>
  <si>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</si>
  <si>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</si>
  <si>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</si>
  <si>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</si>
  <si>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</si>
  <si>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</si>
  <si>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</si>
  <si>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</si>
  <si>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</si>
  <si>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</si>
  <si>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</si>
  <si>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</si>
  <si>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</si>
  <si>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</si>
  <si>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</si>
  <si>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</si>
  <si>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</si>
  <si>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</si>
  <si>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</si>
  <si>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</si>
  <si>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</si>
  <si>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</si>
  <si>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</si>
  <si>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</si>
  <si>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</si>
  <si>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</si>
  <si>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</si>
  <si>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</si>
  <si>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</si>
  <si>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South Carolina</t>
  </si>
  <si>
    <t>Chronic Absence Levels Across South Carolina Schools SY 15-16 Compared to SY 13-14</t>
  </si>
  <si>
    <t>Chronic Absence Levels Across South Carolina Schools</t>
  </si>
  <si>
    <t>South Carolina Schools Reporting Zero Students as Chronically Absent</t>
  </si>
  <si>
    <t>SY 15-16 Chronic Absence Levels Across 
South Carolina Schools</t>
  </si>
  <si>
    <t xml:space="preserve">SY 15-16 Chronic Absence Levels Across South Carolina Schools by School Type </t>
  </si>
  <si>
    <t xml:space="preserve">SY 15-16 Chronic Absence Levels Across South Carolina Schools by Grades Served </t>
  </si>
  <si>
    <t xml:space="preserve">SY 15-16 Chronic Absence Levels Across South Carolina Schools by Concentration of Poverty </t>
  </si>
  <si>
    <t xml:space="preserve">SY 15-16 Chronic Absence Levels Across South Carolina Schools by Locale </t>
  </si>
  <si>
    <t xml:space="preserve">SY 13-14 Chronic Absence Levels Across South Carolina Schools by Locale </t>
  </si>
  <si>
    <t>SY 13-14 Chronic Absence Levels Across South Carolina Schools by School Type</t>
  </si>
  <si>
    <t>SY 13-14 Chronic Absence Levels Across South Carolina Schools by Grades Served</t>
  </si>
  <si>
    <t>SY 13-14 Chronic Absence Levels Across 
South Carolina Schools</t>
  </si>
  <si>
    <t>SY 13-14 Chronic Absence Levels Across South Carolina Schools by Concentration of Poverty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</si>
</sst>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Border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South Carolina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40</c:v>
                </c:pt>
                <c:pt idx="1">
                  <c:v>51</c:v>
                </c:pt>
                <c:pt idx="2">
                  <c:v>296</c:v>
                </c:pt>
                <c:pt idx="3">
                  <c:v>319</c:v>
                </c:pt>
                <c:pt idx="4">
                  <c:v>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49</c:v>
                </c:pt>
                <c:pt idx="1">
                  <c:v>103</c:v>
                </c:pt>
                <c:pt idx="2">
                  <c:v>445</c:v>
                </c:pt>
                <c:pt idx="3">
                  <c:v>304</c:v>
                </c:pt>
                <c:pt idx="4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1328392"/>
        <c:axId val="-2109705352"/>
      </c:barChart>
      <c:catAx>
        <c:axId val="213132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9705352"/>
        <c:crosses val="autoZero"/>
        <c:auto val="1"/>
        <c:lblAlgn val="ctr"/>
        <c:lblOffset val="100"/>
        <c:noMultiLvlLbl val="0"/>
      </c:catAx>
      <c:valAx>
        <c:axId val="-2109705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Number</a:t>
                </a:r>
                <a:r>
                  <a:rPr lang="en-CA" sz="1200" b="0" baseline="0"/>
                  <a:t> of Schools</a:t>
                </a:r>
                <a:endParaRPr lang="en-CA" sz="1200" b="0"/>
              </a:p>
            </c:rich>
          </c:tx>
          <c:layout>
            <c:manualLayout>
              <c:xMode val="edge"/>
              <c:yMode val="edge"/>
              <c:x val="1.1230697652927901E-2"/>
              <c:y val="0.2270056597917639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32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</a:t>
            </a:r>
            <a:r>
              <a:rPr lang="en-US" sz="1400" b="1" i="0" u="none" strike="noStrike" baseline="0">
                <a:effectLst/>
              </a:rPr>
              <a:t>South Carolina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u="none" strike="noStrike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3.2911392405063293E-2</c:v>
                </c:pt>
                <c:pt idx="1">
                  <c:v>3.0973451327433628E-2</c:v>
                </c:pt>
                <c:pt idx="2">
                  <c:v>4.0650406504065045E-3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5.5696202531645568E-2</c:v>
                </c:pt>
                <c:pt idx="1">
                  <c:v>4.2035398230088498E-2</c:v>
                </c:pt>
                <c:pt idx="2">
                  <c:v>3.2520325203252036E-2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0.27341772151898736</c:v>
                </c:pt>
                <c:pt idx="1">
                  <c:v>0.28097345132743362</c:v>
                </c:pt>
                <c:pt idx="2">
                  <c:v>0.21544715447154472</c:v>
                </c:pt>
                <c:pt idx="3">
                  <c:v>2.5974025974025976E-2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0.17468354430379746</c:v>
                </c:pt>
                <c:pt idx="1">
                  <c:v>0.33849557522123896</c:v>
                </c:pt>
                <c:pt idx="2">
                  <c:v>0.31707317073170732</c:v>
                </c:pt>
                <c:pt idx="3">
                  <c:v>0.18181818181818182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0.46329113924050636</c:v>
                </c:pt>
                <c:pt idx="1">
                  <c:v>0.30752212389380529</c:v>
                </c:pt>
                <c:pt idx="2">
                  <c:v>0.43089430894308944</c:v>
                </c:pt>
                <c:pt idx="3">
                  <c:v>0.79220779220779225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3337176"/>
        <c:axId val="2138295832"/>
      </c:barChart>
      <c:catAx>
        <c:axId val="2103337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295832"/>
        <c:crosses val="autoZero"/>
        <c:auto val="1"/>
        <c:lblAlgn val="ctr"/>
        <c:lblOffset val="100"/>
        <c:noMultiLvlLbl val="0"/>
      </c:catAx>
      <c:valAx>
        <c:axId val="2138295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6745713243342E-2"/>
              <c:y val="0.358623522203816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337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South Carolina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2.3121387283236993E-2</c:v>
                </c:pt>
                <c:pt idx="2">
                  <c:v>1.2658227848101266E-2</c:v>
                </c:pt>
                <c:pt idx="3">
                  <c:v>3.1982942430703626E-2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5.7142857142857141E-2</c:v>
                </c:pt>
                <c:pt idx="1">
                  <c:v>3.4682080924855488E-2</c:v>
                </c:pt>
                <c:pt idx="2">
                  <c:v>7.5949367088607597E-2</c:v>
                </c:pt>
                <c:pt idx="3">
                  <c:v>2.9850746268656716E-2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0.10476190476190476</c:v>
                </c:pt>
                <c:pt idx="1">
                  <c:v>0.24277456647398843</c:v>
                </c:pt>
                <c:pt idx="2">
                  <c:v>0.34810126582278483</c:v>
                </c:pt>
                <c:pt idx="3">
                  <c:v>0.28144989339019189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0.23333333333333334</c:v>
                </c:pt>
                <c:pt idx="1">
                  <c:v>0.30346820809248554</c:v>
                </c:pt>
                <c:pt idx="2">
                  <c:v>0.27848101265822783</c:v>
                </c:pt>
                <c:pt idx="3">
                  <c:v>0.24946695095948826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0.57619047619047614</c:v>
                </c:pt>
                <c:pt idx="1">
                  <c:v>0.39595375722543352</c:v>
                </c:pt>
                <c:pt idx="2">
                  <c:v>0.2848101265822785</c:v>
                </c:pt>
                <c:pt idx="3">
                  <c:v>0.40724946695095948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4599192"/>
        <c:axId val="2137958056"/>
      </c:barChart>
      <c:catAx>
        <c:axId val="2104599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958056"/>
        <c:crosses val="autoZero"/>
        <c:auto val="1"/>
        <c:lblAlgn val="ctr"/>
        <c:lblOffset val="100"/>
        <c:noMultiLvlLbl val="0"/>
      </c:catAx>
      <c:valAx>
        <c:axId val="2137958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241404535479099E-2"/>
              <c:y val="0.33246673513636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5991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South Carolina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3.2976092333058531E-2</c:v>
                </c:pt>
                <c:pt idx="1">
                  <c:v>4.2044517724649628E-2</c:v>
                </c:pt>
                <c:pt idx="2">
                  <c:v>0.24402308326463315</c:v>
                </c:pt>
                <c:pt idx="3">
                  <c:v>0.26298433635614182</c:v>
                </c:pt>
                <c:pt idx="4">
                  <c:v>0.41797197032151689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0.04</c:v>
                </c:pt>
                <c:pt idx="1">
                  <c:v>8.408163265306122E-2</c:v>
                </c:pt>
                <c:pt idx="2">
                  <c:v>0.36326530612244901</c:v>
                </c:pt>
                <c:pt idx="3">
                  <c:v>0.24816326530612245</c:v>
                </c:pt>
                <c:pt idx="4">
                  <c:v>0.26448979591836735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3441576"/>
        <c:axId val="2111644088"/>
      </c:barChart>
      <c:catAx>
        <c:axId val="2133441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644088"/>
        <c:crosses val="autoZero"/>
        <c:auto val="1"/>
        <c:lblAlgn val="ctr"/>
        <c:lblOffset val="100"/>
        <c:noMultiLvlLbl val="0"/>
      </c:catAx>
      <c:valAx>
        <c:axId val="2111644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228201466854E-2"/>
              <c:y val="0.2411549003758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33441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South Carolina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layout>
        <c:manualLayout>
          <c:xMode val="edge"/>
          <c:yMode val="edge"/>
          <c:x val="9.9888076954112101E-2"/>
          <c:y val="2.1778578167518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0.1549876339653751</c:v>
                </c:pt>
                <c:pt idx="1">
                  <c:v>6.9387755102040816E-2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12388568"/>
        <c:axId val="-2112278744"/>
      </c:barChart>
      <c:catAx>
        <c:axId val="-211238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278744"/>
        <c:crosses val="autoZero"/>
        <c:auto val="1"/>
        <c:lblAlgn val="ctr"/>
        <c:lblOffset val="100"/>
        <c:noMultiLvlLbl val="0"/>
      </c:catAx>
      <c:valAx>
        <c:axId val="-2112278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2385849825072E-2"/>
              <c:y val="0.33165068717108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388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South Carolina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1.4705882352941176E-2</c:v>
                </c:pt>
                <c:pt idx="1">
                  <c:v>3.2000000000000001E-2</c:v>
                </c:pt>
                <c:pt idx="2">
                  <c:v>9.0497737556561084E-2</c:v>
                </c:pt>
                <c:pt idx="3">
                  <c:v>0.10638297872340426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4.5588235294117645E-2</c:v>
                </c:pt>
                <c:pt idx="1">
                  <c:v>8.4000000000000005E-2</c:v>
                </c:pt>
                <c:pt idx="2">
                  <c:v>0.19457013574660634</c:v>
                </c:pt>
                <c:pt idx="3">
                  <c:v>0.10638297872340426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0.39558823529411763</c:v>
                </c:pt>
                <c:pt idx="1">
                  <c:v>0.42799999999999999</c:v>
                </c:pt>
                <c:pt idx="2">
                  <c:v>0.27149321266968324</c:v>
                </c:pt>
                <c:pt idx="3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0.3014705882352941</c:v>
                </c:pt>
                <c:pt idx="1">
                  <c:v>0.22</c:v>
                </c:pt>
                <c:pt idx="2">
                  <c:v>0.14932126696832579</c:v>
                </c:pt>
                <c:pt idx="3">
                  <c:v>0.21276595744680851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0.24264705882352941</c:v>
                </c:pt>
                <c:pt idx="1">
                  <c:v>0.23599999999999999</c:v>
                </c:pt>
                <c:pt idx="2">
                  <c:v>0.29411764705882354</c:v>
                </c:pt>
                <c:pt idx="3">
                  <c:v>0.40425531914893614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0214488"/>
        <c:axId val="-2109301352"/>
      </c:barChart>
      <c:catAx>
        <c:axId val="2140214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9301352"/>
        <c:crosses val="autoZero"/>
        <c:auto val="1"/>
        <c:lblAlgn val="ctr"/>
        <c:lblOffset val="100"/>
        <c:noMultiLvlLbl val="0"/>
      </c:catAx>
      <c:valAx>
        <c:axId val="-2109301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7916725899823301E-2"/>
              <c:y val="0.35719656410550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2144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South Carolina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3.4100596760443309E-2</c:v>
                </c:pt>
                <c:pt idx="1">
                  <c:v>0.22222222222222221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8.4398976982097182E-2</c:v>
                </c:pt>
                <c:pt idx="1">
                  <c:v>0.1111111111111111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0.37766410912190962</c:v>
                </c:pt>
                <c:pt idx="1">
                  <c:v>0.1111111111111111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0.25575447570332482</c:v>
                </c:pt>
                <c:pt idx="1">
                  <c:v>0.22222222222222221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0.24808184143222506</c:v>
                </c:pt>
                <c:pt idx="1">
                  <c:v>0.33333333333333331</c:v>
                </c:pt>
                <c:pt idx="2">
                  <c:v>0.4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4941640"/>
        <c:axId val="2146116328"/>
      </c:barChart>
      <c:catAx>
        <c:axId val="2134941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6116328"/>
        <c:crosses val="autoZero"/>
        <c:auto val="1"/>
        <c:lblAlgn val="ctr"/>
        <c:lblOffset val="100"/>
        <c:noMultiLvlLbl val="0"/>
      </c:catAx>
      <c:valAx>
        <c:axId val="214611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4941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</a:t>
            </a:r>
            <a:r>
              <a:rPr lang="en-US" sz="1400" b="1" i="0" u="none" strike="noStrike" baseline="0">
                <a:effectLst/>
              </a:rPr>
              <a:t>South Carolina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u="none" strike="noStrike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4.4776119402985072E-2</c:v>
                </c:pt>
                <c:pt idx="1">
                  <c:v>3.6363636363636362E-2</c:v>
                </c:pt>
                <c:pt idx="2">
                  <c:v>2.0491803278688523E-2</c:v>
                </c:pt>
                <c:pt idx="3">
                  <c:v>2.1276595744680851E-2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9.5948827292110878E-2</c:v>
                </c:pt>
                <c:pt idx="1">
                  <c:v>8.0519480519480519E-2</c:v>
                </c:pt>
                <c:pt idx="2">
                  <c:v>8.6065573770491802E-2</c:v>
                </c:pt>
                <c:pt idx="3">
                  <c:v>2.1276595744680851E-2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0.44349680170575695</c:v>
                </c:pt>
                <c:pt idx="1">
                  <c:v>0.41818181818181815</c:v>
                </c:pt>
                <c:pt idx="2">
                  <c:v>0.26229508196721313</c:v>
                </c:pt>
                <c:pt idx="3">
                  <c:v>0.11702127659574468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0.17910447761194029</c:v>
                </c:pt>
                <c:pt idx="1">
                  <c:v>0.2883116883116883</c:v>
                </c:pt>
                <c:pt idx="2">
                  <c:v>0.31967213114754101</c:v>
                </c:pt>
                <c:pt idx="3">
                  <c:v>0.30851063829787234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0.23667377398720682</c:v>
                </c:pt>
                <c:pt idx="1">
                  <c:v>0.17662337662337663</c:v>
                </c:pt>
                <c:pt idx="2">
                  <c:v>0.31147540983606559</c:v>
                </c:pt>
                <c:pt idx="3">
                  <c:v>0.53191489361702127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3057880"/>
        <c:axId val="2113008184"/>
      </c:barChart>
      <c:catAx>
        <c:axId val="2103057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008184"/>
        <c:crosses val="autoZero"/>
        <c:auto val="1"/>
        <c:lblAlgn val="ctr"/>
        <c:lblOffset val="100"/>
        <c:noMultiLvlLbl val="0"/>
      </c:catAx>
      <c:valAx>
        <c:axId val="2113008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6745713243342E-2"/>
              <c:y val="0.356501849372575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0578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South Carolina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4.0909090909090909E-2</c:v>
                </c:pt>
                <c:pt idx="1">
                  <c:v>4.0114613180515762E-2</c:v>
                </c:pt>
                <c:pt idx="2">
                  <c:v>4.6357615894039736E-2</c:v>
                </c:pt>
                <c:pt idx="3">
                  <c:v>2.7139874739039668E-2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7.7272727272727271E-2</c:v>
                </c:pt>
                <c:pt idx="1">
                  <c:v>6.5902578796561598E-2</c:v>
                </c:pt>
                <c:pt idx="2">
                  <c:v>7.2847682119205295E-2</c:v>
                </c:pt>
                <c:pt idx="3">
                  <c:v>0.10438413361169102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0.32727272727272727</c:v>
                </c:pt>
                <c:pt idx="1">
                  <c:v>0.31805157593123207</c:v>
                </c:pt>
                <c:pt idx="2">
                  <c:v>0.41721854304635764</c:v>
                </c:pt>
                <c:pt idx="3">
                  <c:v>0.41336116910229648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0.25454545454545452</c:v>
                </c:pt>
                <c:pt idx="1">
                  <c:v>0.27793696275071633</c:v>
                </c:pt>
                <c:pt idx="2">
                  <c:v>0.27814569536423839</c:v>
                </c:pt>
                <c:pt idx="3">
                  <c:v>0.22546972860125261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0.3</c:v>
                </c:pt>
                <c:pt idx="1">
                  <c:v>0.29799426934097423</c:v>
                </c:pt>
                <c:pt idx="2">
                  <c:v>0.18543046357615894</c:v>
                </c:pt>
                <c:pt idx="3">
                  <c:v>0.22964509394572025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7431320"/>
        <c:axId val="2095884200"/>
      </c:barChart>
      <c:catAx>
        <c:axId val="2147431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884200"/>
        <c:crosses val="autoZero"/>
        <c:auto val="1"/>
        <c:lblAlgn val="ctr"/>
        <c:lblOffset val="100"/>
        <c:noMultiLvlLbl val="0"/>
      </c:catAx>
      <c:valAx>
        <c:axId val="2095884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241404535479099E-2"/>
              <c:y val="0.298568526760241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74313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South Carolina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1.3392857142857142E-2</c:v>
                </c:pt>
                <c:pt idx="1">
                  <c:v>1.5936254980079681E-2</c:v>
                </c:pt>
                <c:pt idx="2">
                  <c:v>6.6666666666666666E-2</c:v>
                </c:pt>
                <c:pt idx="3">
                  <c:v>8.8235294117647065E-2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3.125E-2</c:v>
                </c:pt>
                <c:pt idx="1">
                  <c:v>3.9840637450199202E-2</c:v>
                </c:pt>
                <c:pt idx="2">
                  <c:v>7.5555555555555556E-2</c:v>
                </c:pt>
                <c:pt idx="3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0.20982142857142858</c:v>
                </c:pt>
                <c:pt idx="1">
                  <c:v>0.27490039840637448</c:v>
                </c:pt>
                <c:pt idx="2">
                  <c:v>0.33333333333333331</c:v>
                </c:pt>
                <c:pt idx="3">
                  <c:v>0.23529411764705882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0.31547619047619047</c:v>
                </c:pt>
                <c:pt idx="1">
                  <c:v>0.25099601593625498</c:v>
                </c:pt>
                <c:pt idx="2">
                  <c:v>0.14666666666666667</c:v>
                </c:pt>
                <c:pt idx="3">
                  <c:v>0.20588235294117646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0.43005952380952384</c:v>
                </c:pt>
                <c:pt idx="1">
                  <c:v>0.41832669322709165</c:v>
                </c:pt>
                <c:pt idx="2">
                  <c:v>0.37777777777777777</c:v>
                </c:pt>
                <c:pt idx="3">
                  <c:v>0.41176470588235292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446776"/>
        <c:axId val="2138050072"/>
      </c:barChart>
      <c:catAx>
        <c:axId val="2138446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050072"/>
        <c:crosses val="autoZero"/>
        <c:auto val="1"/>
        <c:lblAlgn val="ctr"/>
        <c:lblOffset val="100"/>
        <c:noMultiLvlLbl val="0"/>
      </c:catAx>
      <c:valAx>
        <c:axId val="2138050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383360031078802E-2"/>
              <c:y val="0.358046192491609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4467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South Carolina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2.1607605877268798E-2</c:v>
                </c:pt>
                <c:pt idx="1">
                  <c:v>0.33333333333333331</c:v>
                </c:pt>
                <c:pt idx="2">
                  <c:v>0.42857142857142855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3.9757994814174587E-2</c:v>
                </c:pt>
                <c:pt idx="1">
                  <c:v>0.33333333333333331</c:v>
                </c:pt>
                <c:pt idx="2">
                  <c:v>0.14285714285714285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0.25237683664649957</c:v>
                </c:pt>
                <c:pt idx="1">
                  <c:v>0</c:v>
                </c:pt>
                <c:pt idx="2">
                  <c:v>0.14285714285714285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0.27139152981849612</c:v>
                </c:pt>
                <c:pt idx="1">
                  <c:v>0.1111111111111111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0.41486603284356094</c:v>
                </c:pt>
                <c:pt idx="1">
                  <c:v>0.22222222222222221</c:v>
                </c:pt>
                <c:pt idx="2">
                  <c:v>0.2857142857142857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828968"/>
        <c:axId val="2090810760"/>
      </c:barChart>
      <c:catAx>
        <c:axId val="2138828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0810760"/>
        <c:crosses val="autoZero"/>
        <c:auto val="1"/>
        <c:lblAlgn val="ctr"/>
        <c:lblOffset val="100"/>
        <c:noMultiLvlLbl val="0"/>
      </c:catAx>
      <c:valAx>
        <c:axId val="2090810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8289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44</xdr:row>
      <xdr:rowOff>187325</xdr:rowOff>
    </xdr:from>
    <xdr:to>
      <xdr:col>17</xdr:col>
      <xdr:colOff>396875</xdr:colOff>
      <xdr:row>67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E10" sqref="E10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46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47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40</v>
      </c>
      <c r="C15" s="53">
        <v>49</v>
      </c>
      <c r="D15" s="54">
        <f t="shared" ref="D15:D20" si="0">C15-B15</f>
        <v>9</v>
      </c>
      <c r="F15" s="1"/>
    </row>
    <row r="16" spans="1:6" ht="15.75" x14ac:dyDescent="0.25">
      <c r="A16" s="52" t="s">
        <v>14</v>
      </c>
      <c r="B16" s="53">
        <v>51</v>
      </c>
      <c r="C16" s="53">
        <v>103</v>
      </c>
      <c r="D16" s="54">
        <f t="shared" si="0"/>
        <v>52</v>
      </c>
      <c r="F16" s="1"/>
    </row>
    <row r="17" spans="1:6" ht="15.75" x14ac:dyDescent="0.25">
      <c r="A17" s="52" t="s">
        <v>15</v>
      </c>
      <c r="B17" s="53">
        <v>296</v>
      </c>
      <c r="C17" s="53">
        <v>445</v>
      </c>
      <c r="D17" s="54">
        <f t="shared" si="0"/>
        <v>149</v>
      </c>
      <c r="F17" s="1"/>
    </row>
    <row r="18" spans="1:6" ht="15.75" x14ac:dyDescent="0.25">
      <c r="A18" s="52" t="s">
        <v>16</v>
      </c>
      <c r="B18" s="53">
        <v>319</v>
      </c>
      <c r="C18" s="53">
        <v>304</v>
      </c>
      <c r="D18" s="54">
        <f t="shared" si="0"/>
        <v>-15</v>
      </c>
      <c r="F18" s="1"/>
    </row>
    <row r="19" spans="1:6" ht="15.75" x14ac:dyDescent="0.25">
      <c r="A19" s="52" t="s">
        <v>17</v>
      </c>
      <c r="B19" s="53">
        <v>507</v>
      </c>
      <c r="C19" s="53">
        <v>324</v>
      </c>
      <c r="D19" s="54">
        <f t="shared" si="0"/>
        <v>-183</v>
      </c>
      <c r="F19" s="1"/>
    </row>
    <row r="20" spans="1:6" ht="15.75" x14ac:dyDescent="0.25">
      <c r="A20" s="55" t="s">
        <v>0</v>
      </c>
      <c r="B20" s="65">
        <f>SUM(B15:B19)</f>
        <v>1213</v>
      </c>
      <c r="C20" s="65">
        <f>SUM(C15:C19)</f>
        <v>1225</v>
      </c>
      <c r="D20" s="55">
        <f t="shared" si="0"/>
        <v>12</v>
      </c>
    </row>
    <row r="31" spans="1:6" ht="31.5" x14ac:dyDescent="0.25">
      <c r="A31" s="49" t="s">
        <v>47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3.2976092333058531E-2</v>
      </c>
      <c r="C32" s="56">
        <f>C15/C20</f>
        <v>0.04</v>
      </c>
      <c r="D32" s="57">
        <f>C32-B32</f>
        <v>7.0239076669414702E-3</v>
      </c>
    </row>
    <row r="33" spans="1:6" ht="15.75" x14ac:dyDescent="0.25">
      <c r="A33" s="52" t="s">
        <v>14</v>
      </c>
      <c r="B33" s="56">
        <f>B16/B20</f>
        <v>4.2044517724649628E-2</v>
      </c>
      <c r="C33" s="56">
        <f>C16/C20</f>
        <v>8.408163265306122E-2</v>
      </c>
      <c r="D33" s="57">
        <f>C33-B33</f>
        <v>4.2037114928411591E-2</v>
      </c>
    </row>
    <row r="34" spans="1:6" ht="15.75" x14ac:dyDescent="0.25">
      <c r="A34" s="52" t="s">
        <v>15</v>
      </c>
      <c r="B34" s="56">
        <f>B17/B20</f>
        <v>0.24402308326463315</v>
      </c>
      <c r="C34" s="56">
        <f>C17/C20</f>
        <v>0.36326530612244901</v>
      </c>
      <c r="D34" s="57">
        <f>C34-B34</f>
        <v>0.11924222285781585</v>
      </c>
    </row>
    <row r="35" spans="1:6" ht="15.75" x14ac:dyDescent="0.25">
      <c r="A35" s="52" t="s">
        <v>16</v>
      </c>
      <c r="B35" s="56">
        <f>B18/B20</f>
        <v>0.26298433635614182</v>
      </c>
      <c r="C35" s="56">
        <f>C18/C20</f>
        <v>0.24816326530612245</v>
      </c>
      <c r="D35" s="57">
        <f>C35-B35</f>
        <v>-1.4821071050019369E-2</v>
      </c>
    </row>
    <row r="36" spans="1:6" ht="15.75" x14ac:dyDescent="0.25">
      <c r="A36" s="52" t="s">
        <v>17</v>
      </c>
      <c r="B36" s="56">
        <f>B19/B20</f>
        <v>0.41797197032151689</v>
      </c>
      <c r="C36" s="56">
        <f>C19/C20</f>
        <v>0.26448979591836735</v>
      </c>
      <c r="D36" s="57">
        <f>C36-B36</f>
        <v>-0.15348217440314954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48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1213</v>
      </c>
      <c r="C49" s="59">
        <v>1225</v>
      </c>
    </row>
    <row r="50" spans="1:3" s="60" customFormat="1" ht="31.5" x14ac:dyDescent="0.25">
      <c r="A50" s="58" t="s">
        <v>36</v>
      </c>
      <c r="B50" s="59">
        <v>188</v>
      </c>
      <c r="C50" s="59">
        <v>85</v>
      </c>
    </row>
    <row r="51" spans="1:3" s="60" customFormat="1" ht="31.5" x14ac:dyDescent="0.25">
      <c r="A51" s="58" t="s">
        <v>38</v>
      </c>
      <c r="B51" s="61">
        <f>B50/B49</f>
        <v>0.1549876339653751</v>
      </c>
      <c r="C51" s="61">
        <f>C50/C49</f>
        <v>6.9387755102040816E-2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79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49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49</v>
      </c>
      <c r="C10" s="29">
        <v>27174</v>
      </c>
      <c r="D10" s="29">
        <v>11748</v>
      </c>
      <c r="E10" s="31">
        <f>C10/C15</f>
        <v>3.5544568053838758E-2</v>
      </c>
      <c r="F10" s="31">
        <f>D10/D15</f>
        <v>0.13554706880040612</v>
      </c>
    </row>
    <row r="11" spans="1:6" x14ac:dyDescent="0.25">
      <c r="A11" s="6" t="s">
        <v>14</v>
      </c>
      <c r="B11" s="29">
        <v>103</v>
      </c>
      <c r="C11" s="29">
        <v>75169</v>
      </c>
      <c r="D11" s="29">
        <v>17881</v>
      </c>
      <c r="E11" s="31">
        <f>C11/C15</f>
        <v>9.8323751970229106E-2</v>
      </c>
      <c r="F11" s="31">
        <f>D11/D15</f>
        <v>0.2063089153234646</v>
      </c>
    </row>
    <row r="12" spans="1:6" x14ac:dyDescent="0.25">
      <c r="A12" s="6" t="s">
        <v>15</v>
      </c>
      <c r="B12" s="29">
        <v>445</v>
      </c>
      <c r="C12" s="29">
        <v>276223</v>
      </c>
      <c r="D12" s="29">
        <v>38801</v>
      </c>
      <c r="E12" s="31">
        <f>C12/C15</f>
        <v>0.36130960556176872</v>
      </c>
      <c r="F12" s="31">
        <f>D12/D15</f>
        <v>0.44768146208074211</v>
      </c>
    </row>
    <row r="13" spans="1:6" x14ac:dyDescent="0.25">
      <c r="A13" s="6" t="s">
        <v>16</v>
      </c>
      <c r="B13" s="29">
        <v>304</v>
      </c>
      <c r="C13" s="29">
        <v>189917</v>
      </c>
      <c r="D13" s="29">
        <v>14369</v>
      </c>
      <c r="E13" s="31">
        <f>C13/C15</f>
        <v>0.24841825756535274</v>
      </c>
      <c r="F13" s="31">
        <f>D13/D15</f>
        <v>0.1657878644529312</v>
      </c>
    </row>
    <row r="14" spans="1:6" x14ac:dyDescent="0.25">
      <c r="A14" s="6" t="s">
        <v>17</v>
      </c>
      <c r="B14" s="30">
        <v>324</v>
      </c>
      <c r="C14" s="30">
        <v>196022</v>
      </c>
      <c r="D14" s="30">
        <v>3872</v>
      </c>
      <c r="E14" s="31">
        <f>C14/C15</f>
        <v>0.2564038168488107</v>
      </c>
      <c r="F14" s="31">
        <f>D14/D15</f>
        <v>4.4674689342455956E-2</v>
      </c>
    </row>
    <row r="15" spans="1:6" x14ac:dyDescent="0.25">
      <c r="A15" s="4" t="s">
        <v>0</v>
      </c>
      <c r="B15" s="63">
        <f>SUM(B10:B14)</f>
        <v>1225</v>
      </c>
      <c r="C15" s="63">
        <f>SUM(C10:C14)</f>
        <v>764505</v>
      </c>
      <c r="D15" s="63">
        <f>SUM(D10:D14)</f>
        <v>86671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51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10</v>
      </c>
      <c r="C29" s="9">
        <v>8</v>
      </c>
      <c r="D29" s="18">
        <v>20</v>
      </c>
      <c r="E29" s="3">
        <v>5</v>
      </c>
      <c r="F29" s="21">
        <f>SUM(B29:E29)</f>
        <v>43</v>
      </c>
      <c r="G29" s="15"/>
    </row>
    <row r="30" spans="1:7" x14ac:dyDescent="0.25">
      <c r="A30" s="6" t="s">
        <v>14</v>
      </c>
      <c r="B30" s="9">
        <v>31</v>
      </c>
      <c r="C30" s="9">
        <v>21</v>
      </c>
      <c r="D30" s="18">
        <v>43</v>
      </c>
      <c r="E30" s="3">
        <v>5</v>
      </c>
      <c r="F30" s="21">
        <f>SUM(B30:E30)</f>
        <v>100</v>
      </c>
      <c r="G30" s="15"/>
    </row>
    <row r="31" spans="1:7" x14ac:dyDescent="0.25">
      <c r="A31" s="6" t="s">
        <v>15</v>
      </c>
      <c r="B31" s="9">
        <v>269</v>
      </c>
      <c r="C31" s="9">
        <v>107</v>
      </c>
      <c r="D31" s="18">
        <v>60</v>
      </c>
      <c r="E31" s="3">
        <v>8</v>
      </c>
      <c r="F31" s="21">
        <f>SUM(B31:E31)</f>
        <v>444</v>
      </c>
      <c r="G31" s="15"/>
    </row>
    <row r="32" spans="1:7" x14ac:dyDescent="0.25">
      <c r="A32" s="6" t="s">
        <v>16</v>
      </c>
      <c r="B32" s="9">
        <v>205</v>
      </c>
      <c r="C32" s="9">
        <v>55</v>
      </c>
      <c r="D32" s="18">
        <v>33</v>
      </c>
      <c r="E32" s="3">
        <v>10</v>
      </c>
      <c r="F32" s="21">
        <f>SUM(B32:E32)</f>
        <v>303</v>
      </c>
      <c r="G32" s="15"/>
    </row>
    <row r="33" spans="1:9" x14ac:dyDescent="0.25">
      <c r="A33" s="6" t="s">
        <v>17</v>
      </c>
      <c r="B33" s="9">
        <v>165</v>
      </c>
      <c r="C33" s="9">
        <v>59</v>
      </c>
      <c r="D33" s="18">
        <v>65</v>
      </c>
      <c r="E33" s="3">
        <v>19</v>
      </c>
      <c r="F33" s="21">
        <f>SUM(B33:E33)</f>
        <v>308</v>
      </c>
      <c r="G33" s="15"/>
    </row>
    <row r="34" spans="1:9" x14ac:dyDescent="0.25">
      <c r="A34" s="8" t="s">
        <v>0</v>
      </c>
      <c r="B34" s="63">
        <f>SUM(B29:B33)</f>
        <v>680</v>
      </c>
      <c r="C34" s="63">
        <f>SUM(C29:C33)</f>
        <v>250</v>
      </c>
      <c r="D34" s="63">
        <f>SUM(D29:D33)</f>
        <v>221</v>
      </c>
      <c r="E34" s="63">
        <f>SUM(E29:E33)</f>
        <v>47</v>
      </c>
      <c r="F34" s="22">
        <f>SUM(F29:F33)</f>
        <v>1198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1.4705882352941176E-2</v>
      </c>
      <c r="C36" s="5">
        <f>C29/C34</f>
        <v>3.2000000000000001E-2</v>
      </c>
      <c r="D36" s="5">
        <f>D29/D34</f>
        <v>9.0497737556561084E-2</v>
      </c>
      <c r="E36" s="5">
        <f>E29/E34</f>
        <v>0.10638297872340426</v>
      </c>
      <c r="G36" s="68"/>
      <c r="H36" s="68"/>
    </row>
    <row r="37" spans="1:9" x14ac:dyDescent="0.25">
      <c r="A37" s="6" t="s">
        <v>14</v>
      </c>
      <c r="B37" s="5">
        <f>B30/B34</f>
        <v>4.5588235294117645E-2</v>
      </c>
      <c r="C37" s="5">
        <f>C30/C34</f>
        <v>8.4000000000000005E-2</v>
      </c>
      <c r="D37" s="5">
        <f>D30/D34</f>
        <v>0.19457013574660634</v>
      </c>
      <c r="E37" s="5">
        <f>E30/E34</f>
        <v>0.10638297872340426</v>
      </c>
    </row>
    <row r="38" spans="1:9" x14ac:dyDescent="0.25">
      <c r="A38" s="6" t="s">
        <v>15</v>
      </c>
      <c r="B38" s="5">
        <f>B31/B34</f>
        <v>0.39558823529411763</v>
      </c>
      <c r="C38" s="5">
        <f>C31/C34</f>
        <v>0.42799999999999999</v>
      </c>
      <c r="D38" s="5">
        <f>D31/D34</f>
        <v>0.27149321266968324</v>
      </c>
      <c r="E38" s="5">
        <f>E31/E34</f>
        <v>0.1702127659574468</v>
      </c>
    </row>
    <row r="39" spans="1:9" x14ac:dyDescent="0.25">
      <c r="A39" s="6" t="s">
        <v>16</v>
      </c>
      <c r="B39" s="5">
        <f>B32/B34</f>
        <v>0.3014705882352941</v>
      </c>
      <c r="C39" s="5">
        <f>C32/C34</f>
        <v>0.22</v>
      </c>
      <c r="D39" s="5">
        <f>D32/D34</f>
        <v>0.14932126696832579</v>
      </c>
      <c r="E39" s="5">
        <f>E32/E34</f>
        <v>0.21276595744680851</v>
      </c>
    </row>
    <row r="40" spans="1:9" x14ac:dyDescent="0.25">
      <c r="A40" s="6" t="s">
        <v>17</v>
      </c>
      <c r="B40" s="5">
        <f>B33/B34</f>
        <v>0.24264705882352941</v>
      </c>
      <c r="C40" s="5">
        <f>C33/C34</f>
        <v>0.23599999999999999</v>
      </c>
      <c r="D40" s="5">
        <f>D33/D34</f>
        <v>0.29411764705882354</v>
      </c>
      <c r="E40" s="5">
        <f>E33/E34</f>
        <v>0.40425531914893614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50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40</v>
      </c>
      <c r="C52" s="21">
        <v>2</v>
      </c>
      <c r="D52" s="21">
        <v>1</v>
      </c>
      <c r="E52" s="21">
        <v>0</v>
      </c>
      <c r="F52" s="21">
        <f>SUM(B52:E52)</f>
        <v>43</v>
      </c>
    </row>
    <row r="53" spans="1:6" x14ac:dyDescent="0.25">
      <c r="A53" s="20" t="s">
        <v>14</v>
      </c>
      <c r="B53" s="21">
        <v>99</v>
      </c>
      <c r="C53" s="21">
        <v>1</v>
      </c>
      <c r="D53" s="21">
        <v>1</v>
      </c>
      <c r="E53" s="21">
        <v>0</v>
      </c>
      <c r="F53" s="21">
        <f>SUM(B53:E53)</f>
        <v>101</v>
      </c>
    </row>
    <row r="54" spans="1:6" x14ac:dyDescent="0.25">
      <c r="A54" s="20" t="s">
        <v>15</v>
      </c>
      <c r="B54" s="21">
        <v>443</v>
      </c>
      <c r="C54" s="21">
        <v>1</v>
      </c>
      <c r="D54" s="21">
        <v>0</v>
      </c>
      <c r="E54" s="21">
        <v>0</v>
      </c>
      <c r="F54" s="21">
        <f>SUM(B54:E54)</f>
        <v>444</v>
      </c>
    </row>
    <row r="55" spans="1:6" x14ac:dyDescent="0.25">
      <c r="A55" s="20" t="s">
        <v>16</v>
      </c>
      <c r="B55" s="21">
        <v>300</v>
      </c>
      <c r="C55" s="21">
        <v>2</v>
      </c>
      <c r="D55" s="21">
        <v>1</v>
      </c>
      <c r="E55" s="21">
        <v>0</v>
      </c>
      <c r="F55" s="21">
        <f>SUM(B55:E55)</f>
        <v>303</v>
      </c>
    </row>
    <row r="56" spans="1:6" x14ac:dyDescent="0.25">
      <c r="A56" s="20" t="s">
        <v>17</v>
      </c>
      <c r="B56" s="21">
        <v>291</v>
      </c>
      <c r="C56" s="21">
        <v>3</v>
      </c>
      <c r="D56" s="21">
        <v>2</v>
      </c>
      <c r="E56" s="21">
        <v>12</v>
      </c>
      <c r="F56" s="21">
        <f>SUM(B56:E56)</f>
        <v>308</v>
      </c>
    </row>
    <row r="57" spans="1:6" x14ac:dyDescent="0.25">
      <c r="A57" s="22" t="s">
        <v>0</v>
      </c>
      <c r="B57" s="63">
        <f>SUM(B52:B56)</f>
        <v>1173</v>
      </c>
      <c r="C57" s="63">
        <f>SUM(C52:C56)</f>
        <v>9</v>
      </c>
      <c r="D57" s="63">
        <f>SUM(D52:D56)</f>
        <v>5</v>
      </c>
      <c r="E57" s="63">
        <f>SUM(E52:E56)</f>
        <v>12</v>
      </c>
      <c r="F57" s="22">
        <f>SUM(F52:F56)</f>
        <v>1199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3.4100596760443309E-2</v>
      </c>
      <c r="C59" s="24">
        <f>C52/C57</f>
        <v>0.22222222222222221</v>
      </c>
      <c r="D59" s="24">
        <f>D52/D57</f>
        <v>0.2</v>
      </c>
      <c r="E59" s="24">
        <f>E52/E57</f>
        <v>0</v>
      </c>
      <c r="F59" s="19"/>
    </row>
    <row r="60" spans="1:6" x14ac:dyDescent="0.25">
      <c r="A60" s="20" t="s">
        <v>14</v>
      </c>
      <c r="B60" s="24">
        <f>B53/B57</f>
        <v>8.4398976982097182E-2</v>
      </c>
      <c r="C60" s="24">
        <f>C53/C57</f>
        <v>0.1111111111111111</v>
      </c>
      <c r="D60" s="24">
        <f>D53/D57</f>
        <v>0.2</v>
      </c>
      <c r="E60" s="24">
        <f>E53/E57</f>
        <v>0</v>
      </c>
      <c r="F60" s="19"/>
    </row>
    <row r="61" spans="1:6" x14ac:dyDescent="0.25">
      <c r="A61" s="20" t="s">
        <v>15</v>
      </c>
      <c r="B61" s="24">
        <f>B54/B57</f>
        <v>0.37766410912190962</v>
      </c>
      <c r="C61" s="24">
        <f>C54/C57</f>
        <v>0.1111111111111111</v>
      </c>
      <c r="D61" s="24">
        <f>D54/D57</f>
        <v>0</v>
      </c>
      <c r="E61" s="24">
        <f>E54/E57</f>
        <v>0</v>
      </c>
      <c r="F61" s="19"/>
    </row>
    <row r="62" spans="1:6" x14ac:dyDescent="0.25">
      <c r="A62" s="20" t="s">
        <v>16</v>
      </c>
      <c r="B62" s="24">
        <f>B55/B57</f>
        <v>0.25575447570332482</v>
      </c>
      <c r="C62" s="24">
        <f>C55/C57</f>
        <v>0.22222222222222221</v>
      </c>
      <c r="D62" s="24">
        <f>D55/D57</f>
        <v>0.2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0.24808184143222506</v>
      </c>
      <c r="C63" s="24">
        <f>C56/C57</f>
        <v>0.33333333333333331</v>
      </c>
      <c r="D63" s="24">
        <f>D56/D57</f>
        <v>0.4</v>
      </c>
      <c r="E63" s="24">
        <f>E56/E57</f>
        <v>1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52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21</v>
      </c>
      <c r="C75" s="21">
        <v>14</v>
      </c>
      <c r="D75" s="21">
        <v>5</v>
      </c>
      <c r="E75" s="21">
        <v>2</v>
      </c>
      <c r="F75" s="21">
        <f>SUM(B75:E75)</f>
        <v>42</v>
      </c>
    </row>
    <row r="76" spans="1:6" x14ac:dyDescent="0.25">
      <c r="A76" s="20" t="s">
        <v>14</v>
      </c>
      <c r="B76" s="21">
        <v>45</v>
      </c>
      <c r="C76" s="21">
        <v>31</v>
      </c>
      <c r="D76" s="21">
        <v>21</v>
      </c>
      <c r="E76" s="21">
        <v>2</v>
      </c>
      <c r="F76" s="21">
        <f>SUM(B76:E76)</f>
        <v>99</v>
      </c>
    </row>
    <row r="77" spans="1:6" x14ac:dyDescent="0.25">
      <c r="A77" s="20" t="s">
        <v>15</v>
      </c>
      <c r="B77" s="21">
        <v>208</v>
      </c>
      <c r="C77" s="21">
        <v>161</v>
      </c>
      <c r="D77" s="21">
        <v>64</v>
      </c>
      <c r="E77" s="21">
        <v>11</v>
      </c>
      <c r="F77" s="21">
        <f>SUM(B77:E77)</f>
        <v>444</v>
      </c>
    </row>
    <row r="78" spans="1:6" x14ac:dyDescent="0.25">
      <c r="A78" s="20" t="s">
        <v>16</v>
      </c>
      <c r="B78" s="21">
        <v>84</v>
      </c>
      <c r="C78" s="21">
        <v>111</v>
      </c>
      <c r="D78" s="21">
        <v>78</v>
      </c>
      <c r="E78" s="21">
        <v>29</v>
      </c>
      <c r="F78" s="21">
        <f>SUM(B78:E78)</f>
        <v>302</v>
      </c>
    </row>
    <row r="79" spans="1:6" x14ac:dyDescent="0.25">
      <c r="A79" s="20" t="s">
        <v>17</v>
      </c>
      <c r="B79" s="21">
        <v>111</v>
      </c>
      <c r="C79" s="21">
        <v>68</v>
      </c>
      <c r="D79" s="21">
        <v>76</v>
      </c>
      <c r="E79" s="21">
        <v>50</v>
      </c>
      <c r="F79" s="21">
        <f>SUM(B79:E79)</f>
        <v>305</v>
      </c>
    </row>
    <row r="80" spans="1:6" x14ac:dyDescent="0.25">
      <c r="A80" s="26" t="s">
        <v>0</v>
      </c>
      <c r="B80" s="63">
        <f>SUM(B75:B79)</f>
        <v>469</v>
      </c>
      <c r="C80" s="63">
        <f>SUM(C75:C79)</f>
        <v>385</v>
      </c>
      <c r="D80" s="63">
        <f>SUM(D75:D79)</f>
        <v>244</v>
      </c>
      <c r="E80" s="63">
        <f>SUM(E75:E79)</f>
        <v>94</v>
      </c>
      <c r="F80" s="22">
        <f>SUM(F75:F79)</f>
        <v>1192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4.4776119402985072E-2</v>
      </c>
      <c r="C82" s="24">
        <f>C75/C80</f>
        <v>3.6363636363636362E-2</v>
      </c>
      <c r="D82" s="24">
        <f>D75/D80</f>
        <v>2.0491803278688523E-2</v>
      </c>
      <c r="E82" s="24">
        <f>E75/E80</f>
        <v>2.1276595744680851E-2</v>
      </c>
      <c r="F82" s="19"/>
    </row>
    <row r="83" spans="1:6" x14ac:dyDescent="0.25">
      <c r="A83" s="20" t="s">
        <v>14</v>
      </c>
      <c r="B83" s="24">
        <f>B76/B80</f>
        <v>9.5948827292110878E-2</v>
      </c>
      <c r="C83" s="24">
        <f>C76/C80</f>
        <v>8.0519480519480519E-2</v>
      </c>
      <c r="D83" s="24">
        <f>D76/D80</f>
        <v>8.6065573770491802E-2</v>
      </c>
      <c r="E83" s="24">
        <f>E76/E80</f>
        <v>2.1276595744680851E-2</v>
      </c>
      <c r="F83" s="19"/>
    </row>
    <row r="84" spans="1:6" x14ac:dyDescent="0.25">
      <c r="A84" s="20" t="s">
        <v>15</v>
      </c>
      <c r="B84" s="24">
        <f>B77/B80</f>
        <v>0.44349680170575695</v>
      </c>
      <c r="C84" s="24">
        <f>C77/C80</f>
        <v>0.41818181818181815</v>
      </c>
      <c r="D84" s="24">
        <f>D77/D80</f>
        <v>0.26229508196721313</v>
      </c>
      <c r="E84" s="24">
        <f>E77/E80</f>
        <v>0.11702127659574468</v>
      </c>
      <c r="F84" s="19"/>
    </row>
    <row r="85" spans="1:6" x14ac:dyDescent="0.25">
      <c r="A85" s="20" t="s">
        <v>16</v>
      </c>
      <c r="B85" s="24">
        <f>B78/B80</f>
        <v>0.17910447761194029</v>
      </c>
      <c r="C85" s="24">
        <f>C78/C80</f>
        <v>0.2883116883116883</v>
      </c>
      <c r="D85" s="24">
        <f>D78/D80</f>
        <v>0.31967213114754101</v>
      </c>
      <c r="E85" s="24">
        <f>E78/E80</f>
        <v>0.30851063829787234</v>
      </c>
      <c r="F85" s="19"/>
    </row>
    <row r="86" spans="1:6" x14ac:dyDescent="0.25">
      <c r="A86" s="20" t="s">
        <v>17</v>
      </c>
      <c r="B86" s="24">
        <f>B79/B80</f>
        <v>0.23667377398720682</v>
      </c>
      <c r="C86" s="24">
        <f>C79/C80</f>
        <v>0.17662337662337663</v>
      </c>
      <c r="D86" s="24">
        <f>D79/D80</f>
        <v>0.31147540983606559</v>
      </c>
      <c r="E86" s="24">
        <f>E79/E80</f>
        <v>0.53191489361702127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53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9</v>
      </c>
      <c r="C98" s="21">
        <v>14</v>
      </c>
      <c r="D98" s="21">
        <v>7</v>
      </c>
      <c r="E98" s="28">
        <v>13</v>
      </c>
      <c r="F98" s="21">
        <f>SUM(B98:E98)</f>
        <v>43</v>
      </c>
    </row>
    <row r="99" spans="1:6" x14ac:dyDescent="0.25">
      <c r="A99" s="20" t="s">
        <v>14</v>
      </c>
      <c r="B99" s="21">
        <v>17</v>
      </c>
      <c r="C99" s="21">
        <v>23</v>
      </c>
      <c r="D99" s="21">
        <v>11</v>
      </c>
      <c r="E99" s="28">
        <v>50</v>
      </c>
      <c r="F99" s="21">
        <f>SUM(B99:E99)</f>
        <v>101</v>
      </c>
    </row>
    <row r="100" spans="1:6" x14ac:dyDescent="0.25">
      <c r="A100" s="20" t="s">
        <v>15</v>
      </c>
      <c r="B100" s="21">
        <v>72</v>
      </c>
      <c r="C100" s="21">
        <v>111</v>
      </c>
      <c r="D100" s="21">
        <v>63</v>
      </c>
      <c r="E100" s="28">
        <v>198</v>
      </c>
      <c r="F100" s="21">
        <f>SUM(B100:E100)</f>
        <v>444</v>
      </c>
    </row>
    <row r="101" spans="1:6" x14ac:dyDescent="0.25">
      <c r="A101" s="20" t="s">
        <v>16</v>
      </c>
      <c r="B101" s="21">
        <v>56</v>
      </c>
      <c r="C101" s="21">
        <v>97</v>
      </c>
      <c r="D101" s="21">
        <v>42</v>
      </c>
      <c r="E101" s="28">
        <v>108</v>
      </c>
      <c r="F101" s="21">
        <f>SUM(B101:E101)</f>
        <v>303</v>
      </c>
    </row>
    <row r="102" spans="1:6" x14ac:dyDescent="0.25">
      <c r="A102" s="20" t="s">
        <v>17</v>
      </c>
      <c r="B102" s="21">
        <v>66</v>
      </c>
      <c r="C102" s="21">
        <v>104</v>
      </c>
      <c r="D102" s="21">
        <v>28</v>
      </c>
      <c r="E102" s="28">
        <v>110</v>
      </c>
      <c r="F102" s="21">
        <f>SUM(B102:E102)</f>
        <v>308</v>
      </c>
    </row>
    <row r="103" spans="1:6" x14ac:dyDescent="0.25">
      <c r="A103" s="26" t="s">
        <v>0</v>
      </c>
      <c r="B103" s="63">
        <f>SUM(B98:B102)</f>
        <v>220</v>
      </c>
      <c r="C103" s="63">
        <f>SUM(C98:C102)</f>
        <v>349</v>
      </c>
      <c r="D103" s="63">
        <f>SUM(D98:D102)</f>
        <v>151</v>
      </c>
      <c r="E103" s="63">
        <f>SUM(E98:E102)</f>
        <v>479</v>
      </c>
      <c r="F103" s="22">
        <f>SUM(F98:F102)</f>
        <v>1199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4.0909090909090909E-2</v>
      </c>
      <c r="C105" s="24">
        <f>C98/C103</f>
        <v>4.0114613180515762E-2</v>
      </c>
      <c r="D105" s="24">
        <f>D98/D103</f>
        <v>4.6357615894039736E-2</v>
      </c>
      <c r="E105" s="24">
        <f>E98/E103</f>
        <v>2.7139874739039668E-2</v>
      </c>
      <c r="F105" s="19"/>
    </row>
    <row r="106" spans="1:6" x14ac:dyDescent="0.25">
      <c r="A106" s="20" t="s">
        <v>14</v>
      </c>
      <c r="B106" s="24">
        <f>B99/B103</f>
        <v>7.7272727272727271E-2</v>
      </c>
      <c r="C106" s="24">
        <f>C99/C103</f>
        <v>6.5902578796561598E-2</v>
      </c>
      <c r="D106" s="24">
        <f>D99/D103</f>
        <v>7.2847682119205295E-2</v>
      </c>
      <c r="E106" s="24">
        <f>E99/E103</f>
        <v>0.10438413361169102</v>
      </c>
      <c r="F106" s="19"/>
    </row>
    <row r="107" spans="1:6" x14ac:dyDescent="0.25">
      <c r="A107" s="20" t="s">
        <v>15</v>
      </c>
      <c r="B107" s="24">
        <f>B100/B103</f>
        <v>0.32727272727272727</v>
      </c>
      <c r="C107" s="24">
        <f>C100/C103</f>
        <v>0.31805157593123207</v>
      </c>
      <c r="D107" s="24">
        <f>D100/D103</f>
        <v>0.41721854304635764</v>
      </c>
      <c r="E107" s="24">
        <f>E100/E103</f>
        <v>0.41336116910229648</v>
      </c>
      <c r="F107" s="19"/>
    </row>
    <row r="108" spans="1:6" x14ac:dyDescent="0.25">
      <c r="A108" s="20" t="s">
        <v>16</v>
      </c>
      <c r="B108" s="24">
        <f>B101/B103</f>
        <v>0.25454545454545452</v>
      </c>
      <c r="C108" s="24">
        <f>C101/C103</f>
        <v>0.27793696275071633</v>
      </c>
      <c r="D108" s="24">
        <f>D101/D103</f>
        <v>0.27814569536423839</v>
      </c>
      <c r="E108" s="24">
        <f>E101/E103</f>
        <v>0.22546972860125261</v>
      </c>
      <c r="F108" s="19"/>
    </row>
    <row r="109" spans="1:6" x14ac:dyDescent="0.25">
      <c r="A109" s="20" t="s">
        <v>17</v>
      </c>
      <c r="B109" s="24">
        <f>B102/B103</f>
        <v>0.3</v>
      </c>
      <c r="C109" s="24">
        <f>C102/C103</f>
        <v>0.29799426934097423</v>
      </c>
      <c r="D109" s="24">
        <f>D102/D103</f>
        <v>0.18543046357615894</v>
      </c>
      <c r="E109" s="24">
        <f>E102/E103</f>
        <v>0.22964509394572025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67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57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40</v>
      </c>
      <c r="C10" s="29">
        <v>20509</v>
      </c>
      <c r="D10" s="29">
        <v>8831</v>
      </c>
      <c r="E10" s="31">
        <f>C10/C15</f>
        <v>2.7549974544248009E-2</v>
      </c>
      <c r="F10" s="31">
        <f>D10/D15</f>
        <v>0.14026143167992886</v>
      </c>
    </row>
    <row r="11" spans="1:6" x14ac:dyDescent="0.25">
      <c r="A11" s="6" t="s">
        <v>14</v>
      </c>
      <c r="B11" s="29">
        <v>51</v>
      </c>
      <c r="C11" s="29">
        <v>30058</v>
      </c>
      <c r="D11" s="29">
        <v>6987</v>
      </c>
      <c r="E11" s="31">
        <f>C11/C15</f>
        <v>4.0377255587839805E-2</v>
      </c>
      <c r="F11" s="31">
        <f>D11/D15</f>
        <v>0.1109734597608043</v>
      </c>
    </row>
    <row r="12" spans="1:6" x14ac:dyDescent="0.25">
      <c r="A12" s="6" t="s">
        <v>15</v>
      </c>
      <c r="B12" s="29">
        <v>296</v>
      </c>
      <c r="C12" s="29">
        <v>200361</v>
      </c>
      <c r="D12" s="29">
        <v>27408</v>
      </c>
      <c r="E12" s="31">
        <f>C12/C15</f>
        <v>0.26914722559169513</v>
      </c>
      <c r="F12" s="31">
        <f>D12/D15</f>
        <v>0.43531710106256255</v>
      </c>
    </row>
    <row r="13" spans="1:6" x14ac:dyDescent="0.25">
      <c r="A13" s="6" t="s">
        <v>16</v>
      </c>
      <c r="B13" s="29">
        <v>319</v>
      </c>
      <c r="C13" s="29">
        <v>198660</v>
      </c>
      <c r="D13" s="29">
        <v>14991</v>
      </c>
      <c r="E13" s="31">
        <f>C13/C15</f>
        <v>0.26686225281390163</v>
      </c>
      <c r="F13" s="31">
        <f>D13/D15</f>
        <v>0.23809977605184163</v>
      </c>
    </row>
    <row r="14" spans="1:6" x14ac:dyDescent="0.25">
      <c r="A14" s="6" t="s">
        <v>17</v>
      </c>
      <c r="B14" s="30">
        <v>507</v>
      </c>
      <c r="C14" s="30">
        <v>294841</v>
      </c>
      <c r="D14" s="30">
        <v>4744</v>
      </c>
      <c r="E14" s="31">
        <f>C14/C15</f>
        <v>0.39606329146231539</v>
      </c>
      <c r="F14" s="31">
        <f>D14/D15</f>
        <v>7.534823144486269E-2</v>
      </c>
    </row>
    <row r="15" spans="1:6" x14ac:dyDescent="0.25">
      <c r="A15" s="4" t="s">
        <v>0</v>
      </c>
      <c r="B15" s="63">
        <f>SUM(B10:B14)</f>
        <v>1213</v>
      </c>
      <c r="C15" s="63">
        <f>SUM(C10:C14)</f>
        <v>744429</v>
      </c>
      <c r="D15" s="63">
        <f>SUM(D10:D14)</f>
        <v>62961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56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9</v>
      </c>
      <c r="C29" s="9">
        <v>4</v>
      </c>
      <c r="D29" s="18">
        <v>15</v>
      </c>
      <c r="E29" s="3">
        <v>3</v>
      </c>
      <c r="F29" s="21">
        <f>SUM(B29:E29)</f>
        <v>31</v>
      </c>
      <c r="G29" s="15"/>
    </row>
    <row r="30" spans="1:7" x14ac:dyDescent="0.25">
      <c r="A30" s="6" t="s">
        <v>14</v>
      </c>
      <c r="B30" s="9">
        <v>21</v>
      </c>
      <c r="C30" s="9">
        <v>10</v>
      </c>
      <c r="D30" s="18">
        <v>17</v>
      </c>
      <c r="E30" s="3">
        <v>2</v>
      </c>
      <c r="F30" s="21">
        <f>SUM(B30:E30)</f>
        <v>50</v>
      </c>
      <c r="G30" s="15"/>
    </row>
    <row r="31" spans="1:7" x14ac:dyDescent="0.25">
      <c r="A31" s="6" t="s">
        <v>15</v>
      </c>
      <c r="B31" s="9">
        <v>141</v>
      </c>
      <c r="C31" s="9">
        <v>69</v>
      </c>
      <c r="D31" s="18">
        <v>75</v>
      </c>
      <c r="E31" s="3">
        <v>8</v>
      </c>
      <c r="F31" s="21">
        <f>SUM(B31:E31)</f>
        <v>293</v>
      </c>
      <c r="G31" s="15"/>
    </row>
    <row r="32" spans="1:7" x14ac:dyDescent="0.25">
      <c r="A32" s="6" t="s">
        <v>16</v>
      </c>
      <c r="B32" s="9">
        <v>212</v>
      </c>
      <c r="C32" s="9">
        <v>63</v>
      </c>
      <c r="D32" s="18">
        <v>33</v>
      </c>
      <c r="E32" s="3">
        <v>7</v>
      </c>
      <c r="F32" s="21">
        <f>SUM(B32:E32)</f>
        <v>315</v>
      </c>
      <c r="G32" s="15"/>
    </row>
    <row r="33" spans="1:9" x14ac:dyDescent="0.25">
      <c r="A33" s="6" t="s">
        <v>17</v>
      </c>
      <c r="B33" s="9">
        <v>289</v>
      </c>
      <c r="C33" s="9">
        <v>105</v>
      </c>
      <c r="D33" s="18">
        <v>85</v>
      </c>
      <c r="E33" s="3">
        <v>14</v>
      </c>
      <c r="F33" s="21">
        <f>SUM(B33:E33)</f>
        <v>493</v>
      </c>
      <c r="G33" s="15"/>
    </row>
    <row r="34" spans="1:9" x14ac:dyDescent="0.25">
      <c r="A34" s="8" t="s">
        <v>0</v>
      </c>
      <c r="B34" s="63">
        <f>SUM(B29:B33)</f>
        <v>672</v>
      </c>
      <c r="C34" s="63">
        <f>SUM(C29:C33)</f>
        <v>251</v>
      </c>
      <c r="D34" s="63">
        <f>SUM(D29:D33)</f>
        <v>225</v>
      </c>
      <c r="E34" s="63">
        <f>SUM(E29:E33)</f>
        <v>34</v>
      </c>
      <c r="F34" s="22">
        <f>SUM(F29:F33)</f>
        <v>1182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1.3392857142857142E-2</v>
      </c>
      <c r="C36" s="5">
        <f>C29/C34</f>
        <v>1.5936254980079681E-2</v>
      </c>
      <c r="D36" s="5">
        <f>D29/D34</f>
        <v>6.6666666666666666E-2</v>
      </c>
      <c r="E36" s="5">
        <f>E29/E34</f>
        <v>8.8235294117647065E-2</v>
      </c>
      <c r="G36" s="68"/>
      <c r="H36" s="68"/>
    </row>
    <row r="37" spans="1:9" x14ac:dyDescent="0.25">
      <c r="A37" s="6" t="s">
        <v>14</v>
      </c>
      <c r="B37" s="5">
        <f>B30/B34</f>
        <v>3.125E-2</v>
      </c>
      <c r="C37" s="5">
        <f>C30/C34</f>
        <v>3.9840637450199202E-2</v>
      </c>
      <c r="D37" s="5">
        <f>D30/D34</f>
        <v>7.5555555555555556E-2</v>
      </c>
      <c r="E37" s="5">
        <f>E30/E34</f>
        <v>5.8823529411764705E-2</v>
      </c>
      <c r="G37" s="68"/>
      <c r="H37" s="68"/>
    </row>
    <row r="38" spans="1:9" x14ac:dyDescent="0.25">
      <c r="A38" s="6" t="s">
        <v>15</v>
      </c>
      <c r="B38" s="5">
        <f>B31/B34</f>
        <v>0.20982142857142858</v>
      </c>
      <c r="C38" s="5">
        <f>C31/C34</f>
        <v>0.27490039840637448</v>
      </c>
      <c r="D38" s="5">
        <f>D31/D34</f>
        <v>0.33333333333333331</v>
      </c>
      <c r="E38" s="5">
        <f>E31/E34</f>
        <v>0.23529411764705882</v>
      </c>
    </row>
    <row r="39" spans="1:9" x14ac:dyDescent="0.25">
      <c r="A39" s="6" t="s">
        <v>16</v>
      </c>
      <c r="B39" s="5">
        <f>B32/B34</f>
        <v>0.31547619047619047</v>
      </c>
      <c r="C39" s="5">
        <f>C32/C34</f>
        <v>0.25099601593625498</v>
      </c>
      <c r="D39" s="5">
        <f>D32/D34</f>
        <v>0.14666666666666667</v>
      </c>
      <c r="E39" s="5">
        <f>E32/E34</f>
        <v>0.20588235294117646</v>
      </c>
    </row>
    <row r="40" spans="1:9" x14ac:dyDescent="0.25">
      <c r="A40" s="6" t="s">
        <v>17</v>
      </c>
      <c r="B40" s="5">
        <f>B33/B34</f>
        <v>0.43005952380952384</v>
      </c>
      <c r="C40" s="5">
        <f>C33/C34</f>
        <v>0.41832669322709165</v>
      </c>
      <c r="D40" s="5">
        <f>D33/D34</f>
        <v>0.37777777777777777</v>
      </c>
      <c r="E40" s="5">
        <f>E33/E34</f>
        <v>0.41176470588235292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55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25</v>
      </c>
      <c r="C52" s="21">
        <v>3</v>
      </c>
      <c r="D52" s="21">
        <v>3</v>
      </c>
      <c r="E52" s="21">
        <v>0</v>
      </c>
      <c r="F52" s="21">
        <f>SUM(B52:E52)</f>
        <v>31</v>
      </c>
    </row>
    <row r="53" spans="1:6" x14ac:dyDescent="0.25">
      <c r="A53" s="20" t="s">
        <v>14</v>
      </c>
      <c r="B53" s="21">
        <v>46</v>
      </c>
      <c r="C53" s="21">
        <v>3</v>
      </c>
      <c r="D53" s="21">
        <v>1</v>
      </c>
      <c r="E53" s="21">
        <v>0</v>
      </c>
      <c r="F53" s="21">
        <f>SUM(B53:E53)</f>
        <v>50</v>
      </c>
    </row>
    <row r="54" spans="1:6" x14ac:dyDescent="0.25">
      <c r="A54" s="20" t="s">
        <v>15</v>
      </c>
      <c r="B54" s="21">
        <v>292</v>
      </c>
      <c r="C54" s="21">
        <v>0</v>
      </c>
      <c r="D54" s="21">
        <v>1</v>
      </c>
      <c r="E54" s="21">
        <v>0</v>
      </c>
      <c r="F54" s="21">
        <f>SUM(B54:E54)</f>
        <v>293</v>
      </c>
    </row>
    <row r="55" spans="1:6" x14ac:dyDescent="0.25">
      <c r="A55" s="20" t="s">
        <v>16</v>
      </c>
      <c r="B55" s="21">
        <v>314</v>
      </c>
      <c r="C55" s="21">
        <v>1</v>
      </c>
      <c r="D55" s="21">
        <v>0</v>
      </c>
      <c r="E55" s="21">
        <v>0</v>
      </c>
      <c r="F55" s="21">
        <f>SUM(B55:E55)</f>
        <v>315</v>
      </c>
    </row>
    <row r="56" spans="1:6" x14ac:dyDescent="0.25">
      <c r="A56" s="20" t="s">
        <v>17</v>
      </c>
      <c r="B56" s="21">
        <v>480</v>
      </c>
      <c r="C56" s="21">
        <v>2</v>
      </c>
      <c r="D56" s="21">
        <v>2</v>
      </c>
      <c r="E56" s="21">
        <v>10</v>
      </c>
      <c r="F56" s="21">
        <f>SUM(B56:E56)</f>
        <v>494</v>
      </c>
    </row>
    <row r="57" spans="1:6" x14ac:dyDescent="0.25">
      <c r="A57" s="22" t="s">
        <v>0</v>
      </c>
      <c r="B57" s="63">
        <f>SUM(B52:B56)</f>
        <v>1157</v>
      </c>
      <c r="C57" s="63">
        <f>SUM(C52:C56)</f>
        <v>9</v>
      </c>
      <c r="D57" s="63">
        <f>SUM(D52:D56)</f>
        <v>7</v>
      </c>
      <c r="E57" s="63">
        <f>SUM(E52:E56)</f>
        <v>10</v>
      </c>
      <c r="F57" s="22">
        <f>SUM(F52:F56)</f>
        <v>1183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2.1607605877268798E-2</v>
      </c>
      <c r="C59" s="24">
        <f>C52/C57</f>
        <v>0.33333333333333331</v>
      </c>
      <c r="D59" s="24">
        <f>D52/D57</f>
        <v>0.42857142857142855</v>
      </c>
      <c r="E59" s="24">
        <f>E52/E57</f>
        <v>0</v>
      </c>
      <c r="F59" s="19"/>
    </row>
    <row r="60" spans="1:6" x14ac:dyDescent="0.25">
      <c r="A60" s="20" t="s">
        <v>14</v>
      </c>
      <c r="B60" s="24">
        <f>B53/B57</f>
        <v>3.9757994814174587E-2</v>
      </c>
      <c r="C60" s="24">
        <f>C53/C57</f>
        <v>0.33333333333333331</v>
      </c>
      <c r="D60" s="24">
        <f>D53/D57</f>
        <v>0.14285714285714285</v>
      </c>
      <c r="E60" s="24">
        <f>E53/E57</f>
        <v>0</v>
      </c>
      <c r="F60" s="19"/>
    </row>
    <row r="61" spans="1:6" x14ac:dyDescent="0.25">
      <c r="A61" s="20" t="s">
        <v>15</v>
      </c>
      <c r="B61" s="24">
        <f>B54/B57</f>
        <v>0.25237683664649957</v>
      </c>
      <c r="C61" s="24">
        <f>C54/C57</f>
        <v>0</v>
      </c>
      <c r="D61" s="24">
        <f>D54/D57</f>
        <v>0.14285714285714285</v>
      </c>
      <c r="E61" s="24">
        <f>E54/E57</f>
        <v>0</v>
      </c>
      <c r="F61" s="19"/>
    </row>
    <row r="62" spans="1:6" x14ac:dyDescent="0.25">
      <c r="A62" s="20" t="s">
        <v>16</v>
      </c>
      <c r="B62" s="24">
        <f>B55/B57</f>
        <v>0.27139152981849612</v>
      </c>
      <c r="C62" s="24">
        <f>C55/C57</f>
        <v>0.1111111111111111</v>
      </c>
      <c r="D62" s="24">
        <f>D55/D57</f>
        <v>0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0.41486603284356094</v>
      </c>
      <c r="C63" s="24">
        <f>C56/C57</f>
        <v>0.22222222222222221</v>
      </c>
      <c r="D63" s="24">
        <f>D56/D57</f>
        <v>0.2857142857142857</v>
      </c>
      <c r="E63" s="24">
        <f>E56/E57</f>
        <v>1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58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13</v>
      </c>
      <c r="C75" s="21">
        <v>14</v>
      </c>
      <c r="D75" s="21">
        <v>1</v>
      </c>
      <c r="E75" s="21">
        <v>0</v>
      </c>
      <c r="F75" s="21">
        <f>SUM(B75:E75)</f>
        <v>28</v>
      </c>
    </row>
    <row r="76" spans="1:6" x14ac:dyDescent="0.25">
      <c r="A76" s="20" t="s">
        <v>14</v>
      </c>
      <c r="B76" s="21">
        <v>22</v>
      </c>
      <c r="C76" s="21">
        <v>19</v>
      </c>
      <c r="D76" s="21">
        <v>8</v>
      </c>
      <c r="E76" s="21">
        <v>0</v>
      </c>
      <c r="F76" s="21">
        <f>SUM(B76:E76)</f>
        <v>49</v>
      </c>
    </row>
    <row r="77" spans="1:6" x14ac:dyDescent="0.25">
      <c r="A77" s="20" t="s">
        <v>15</v>
      </c>
      <c r="B77" s="21">
        <v>108</v>
      </c>
      <c r="C77" s="21">
        <v>127</v>
      </c>
      <c r="D77" s="21">
        <v>53</v>
      </c>
      <c r="E77" s="21">
        <v>2</v>
      </c>
      <c r="F77" s="21">
        <f>SUM(B77:E77)</f>
        <v>290</v>
      </c>
    </row>
    <row r="78" spans="1:6" x14ac:dyDescent="0.25">
      <c r="A78" s="20" t="s">
        <v>16</v>
      </c>
      <c r="B78" s="21">
        <v>69</v>
      </c>
      <c r="C78" s="21">
        <v>153</v>
      </c>
      <c r="D78" s="21">
        <v>78</v>
      </c>
      <c r="E78" s="21">
        <v>14</v>
      </c>
      <c r="F78" s="21">
        <f>SUM(B78:E78)</f>
        <v>314</v>
      </c>
    </row>
    <row r="79" spans="1:6" x14ac:dyDescent="0.25">
      <c r="A79" s="20" t="s">
        <v>17</v>
      </c>
      <c r="B79" s="21">
        <v>183</v>
      </c>
      <c r="C79" s="21">
        <v>139</v>
      </c>
      <c r="D79" s="21">
        <v>106</v>
      </c>
      <c r="E79" s="21">
        <v>61</v>
      </c>
      <c r="F79" s="21">
        <f>SUM(B79:E79)</f>
        <v>489</v>
      </c>
    </row>
    <row r="80" spans="1:6" x14ac:dyDescent="0.25">
      <c r="A80" s="26" t="s">
        <v>0</v>
      </c>
      <c r="B80" s="63">
        <f>SUM(B75:B79)</f>
        <v>395</v>
      </c>
      <c r="C80" s="63">
        <f>SUM(C75:C79)</f>
        <v>452</v>
      </c>
      <c r="D80" s="63">
        <f>SUM(D75:D79)</f>
        <v>246</v>
      </c>
      <c r="E80" s="63">
        <f>SUM(E75:E79)</f>
        <v>77</v>
      </c>
      <c r="F80" s="22">
        <f>SUM(F75:F79)</f>
        <v>1170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3.2911392405063293E-2</v>
      </c>
      <c r="C82" s="24">
        <f>C75/C80</f>
        <v>3.0973451327433628E-2</v>
      </c>
      <c r="D82" s="24">
        <f>D75/D80</f>
        <v>4.0650406504065045E-3</v>
      </c>
      <c r="E82" s="24">
        <f>E75/E80</f>
        <v>0</v>
      </c>
      <c r="F82" s="19"/>
    </row>
    <row r="83" spans="1:6" x14ac:dyDescent="0.25">
      <c r="A83" s="20" t="s">
        <v>14</v>
      </c>
      <c r="B83" s="24">
        <f>B76/B80</f>
        <v>5.5696202531645568E-2</v>
      </c>
      <c r="C83" s="24">
        <f>C76/C80</f>
        <v>4.2035398230088498E-2</v>
      </c>
      <c r="D83" s="24">
        <f>D76/D80</f>
        <v>3.2520325203252036E-2</v>
      </c>
      <c r="E83" s="24">
        <f>E76/E80</f>
        <v>0</v>
      </c>
      <c r="F83" s="19"/>
    </row>
    <row r="84" spans="1:6" x14ac:dyDescent="0.25">
      <c r="A84" s="20" t="s">
        <v>15</v>
      </c>
      <c r="B84" s="24">
        <f>B77/B80</f>
        <v>0.27341772151898736</v>
      </c>
      <c r="C84" s="24">
        <f>C77/C80</f>
        <v>0.28097345132743362</v>
      </c>
      <c r="D84" s="24">
        <f>D77/D80</f>
        <v>0.21544715447154472</v>
      </c>
      <c r="E84" s="24">
        <f>E77/E80</f>
        <v>2.5974025974025976E-2</v>
      </c>
      <c r="F84" s="19"/>
    </row>
    <row r="85" spans="1:6" x14ac:dyDescent="0.25">
      <c r="A85" s="20" t="s">
        <v>16</v>
      </c>
      <c r="B85" s="24">
        <f>B78/B80</f>
        <v>0.17468354430379746</v>
      </c>
      <c r="C85" s="24">
        <f>C78/C80</f>
        <v>0.33849557522123896</v>
      </c>
      <c r="D85" s="24">
        <f>D78/D80</f>
        <v>0.31707317073170732</v>
      </c>
      <c r="E85" s="24">
        <f>E78/E80</f>
        <v>0.18181818181818182</v>
      </c>
      <c r="F85" s="19"/>
    </row>
    <row r="86" spans="1:6" x14ac:dyDescent="0.25">
      <c r="A86" s="20" t="s">
        <v>17</v>
      </c>
      <c r="B86" s="24">
        <f>B79/B80</f>
        <v>0.46329113924050636</v>
      </c>
      <c r="C86" s="24">
        <f>C79/C80</f>
        <v>0.30752212389380529</v>
      </c>
      <c r="D86" s="24">
        <f>D79/D80</f>
        <v>0.43089430894308944</v>
      </c>
      <c r="E86" s="24">
        <f>E79/E80</f>
        <v>0.79220779220779225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54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6</v>
      </c>
      <c r="C98" s="21">
        <v>8</v>
      </c>
      <c r="D98" s="21">
        <v>2</v>
      </c>
      <c r="E98" s="28">
        <v>15</v>
      </c>
      <c r="F98" s="21">
        <f>SUM(B98:E98)</f>
        <v>31</v>
      </c>
    </row>
    <row r="99" spans="1:6" x14ac:dyDescent="0.25">
      <c r="A99" s="20" t="s">
        <v>14</v>
      </c>
      <c r="B99" s="21">
        <v>12</v>
      </c>
      <c r="C99" s="21">
        <v>12</v>
      </c>
      <c r="D99" s="21">
        <v>12</v>
      </c>
      <c r="E99" s="28">
        <v>14</v>
      </c>
      <c r="F99" s="21">
        <f>SUM(B99:E99)</f>
        <v>50</v>
      </c>
    </row>
    <row r="100" spans="1:6" x14ac:dyDescent="0.25">
      <c r="A100" s="20" t="s">
        <v>15</v>
      </c>
      <c r="B100" s="21">
        <v>22</v>
      </c>
      <c r="C100" s="21">
        <v>84</v>
      </c>
      <c r="D100" s="21">
        <v>55</v>
      </c>
      <c r="E100" s="28">
        <v>132</v>
      </c>
      <c r="F100" s="21">
        <f>SUM(B100:E100)</f>
        <v>293</v>
      </c>
    </row>
    <row r="101" spans="1:6" x14ac:dyDescent="0.25">
      <c r="A101" s="20" t="s">
        <v>16</v>
      </c>
      <c r="B101" s="21">
        <v>49</v>
      </c>
      <c r="C101" s="21">
        <v>105</v>
      </c>
      <c r="D101" s="21">
        <v>44</v>
      </c>
      <c r="E101" s="28">
        <v>117</v>
      </c>
      <c r="F101" s="21">
        <f>SUM(B101:E101)</f>
        <v>315</v>
      </c>
    </row>
    <row r="102" spans="1:6" x14ac:dyDescent="0.25">
      <c r="A102" s="20" t="s">
        <v>17</v>
      </c>
      <c r="B102" s="21">
        <v>121</v>
      </c>
      <c r="C102" s="21">
        <v>137</v>
      </c>
      <c r="D102" s="21">
        <v>45</v>
      </c>
      <c r="E102" s="28">
        <v>191</v>
      </c>
      <c r="F102" s="21">
        <f>SUM(B102:E102)</f>
        <v>494</v>
      </c>
    </row>
    <row r="103" spans="1:6" x14ac:dyDescent="0.25">
      <c r="A103" s="26" t="s">
        <v>0</v>
      </c>
      <c r="B103" s="63">
        <f>SUM(B98:B102)</f>
        <v>210</v>
      </c>
      <c r="C103" s="63">
        <f>SUM(C98:C102)</f>
        <v>346</v>
      </c>
      <c r="D103" s="63">
        <f>SUM(D98:D102)</f>
        <v>158</v>
      </c>
      <c r="E103" s="63">
        <f>SUM(E98:E102)</f>
        <v>469</v>
      </c>
      <c r="F103" s="22">
        <f>SUM(F98:F102)</f>
        <v>1183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2.8571428571428571E-2</v>
      </c>
      <c r="C105" s="24">
        <f>C98/C103</f>
        <v>2.3121387283236993E-2</v>
      </c>
      <c r="D105" s="24">
        <f>D98/D103</f>
        <v>1.2658227848101266E-2</v>
      </c>
      <c r="E105" s="24">
        <f>E98/E103</f>
        <v>3.1982942430703626E-2</v>
      </c>
      <c r="F105" s="19"/>
    </row>
    <row r="106" spans="1:6" x14ac:dyDescent="0.25">
      <c r="A106" s="20" t="s">
        <v>14</v>
      </c>
      <c r="B106" s="24">
        <f>B99/B103</f>
        <v>5.7142857142857141E-2</v>
      </c>
      <c r="C106" s="24">
        <f>C99/C103</f>
        <v>3.4682080924855488E-2</v>
      </c>
      <c r="D106" s="24">
        <f>D99/D103</f>
        <v>7.5949367088607597E-2</v>
      </c>
      <c r="E106" s="24">
        <f>E99/E103</f>
        <v>2.9850746268656716E-2</v>
      </c>
      <c r="F106" s="19"/>
    </row>
    <row r="107" spans="1:6" x14ac:dyDescent="0.25">
      <c r="A107" s="20" t="s">
        <v>15</v>
      </c>
      <c r="B107" s="24">
        <f>B100/B103</f>
        <v>0.10476190476190476</v>
      </c>
      <c r="C107" s="24">
        <f>C100/C103</f>
        <v>0.24277456647398843</v>
      </c>
      <c r="D107" s="24">
        <f>D100/D103</f>
        <v>0.34810126582278483</v>
      </c>
      <c r="E107" s="24">
        <f>E100/E103</f>
        <v>0.28144989339019189</v>
      </c>
      <c r="F107" s="19"/>
    </row>
    <row r="108" spans="1:6" x14ac:dyDescent="0.25">
      <c r="A108" s="20" t="s">
        <v>16</v>
      </c>
      <c r="B108" s="24">
        <f>B101/B103</f>
        <v>0.23333333333333334</v>
      </c>
      <c r="C108" s="24">
        <f>C101/C103</f>
        <v>0.30346820809248554</v>
      </c>
      <c r="D108" s="24">
        <f>D101/D103</f>
        <v>0.27848101265822783</v>
      </c>
      <c r="E108" s="24">
        <f>E101/E103</f>
        <v>0.24946695095948826</v>
      </c>
      <c r="F108" s="19"/>
    </row>
    <row r="109" spans="1:6" x14ac:dyDescent="0.25">
      <c r="A109" s="20" t="s">
        <v>17</v>
      </c>
      <c r="B109" s="24">
        <f>B102/B103</f>
        <v>0.57619047619047614</v>
      </c>
      <c r="C109" s="24">
        <f>C102/C103</f>
        <v>0.39595375722543352</v>
      </c>
      <c r="D109" s="24">
        <f>D102/D103</f>
        <v>0.2848101265822785</v>
      </c>
      <c r="E109" s="24">
        <f>E102/E103</f>
        <v>0.40724946695095948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2018-07-18T21:33:57Z</dcterms:modified>
</cp:coreProperties>
</file>