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vaughan\Attendance Works\New folder\"/>
    </mc:Choice>
  </mc:AlternateContent>
  <bookViews>
    <workbookView xWindow="0" yWindow="0" windowWidth="20490" windowHeight="6930" activeTab="2"/>
  </bookViews>
  <sheets>
    <sheet name="Overview" sheetId="1" r:id="rId1"/>
    <sheet name="Additional SY 15-16 Analysis" sheetId="2" r:id="rId2"/>
    <sheet name="Additional SY 13-14 Analysis" sheetId="3" r:id="rId3"/>
  </sheets>
  <calcPr calcId="171027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0" i="3" l="1"/>
  <c r="C80" i="3"/>
  <c r="D80" i="3"/>
  <c r="E80" i="3"/>
  <c r="C20" i="1"/>
  <c r="C32" i="1"/>
  <c r="C33" i="1"/>
  <c r="C34" i="1"/>
  <c r="C35" i="1"/>
  <c r="C36" i="1"/>
  <c r="D15" i="1"/>
  <c r="D16" i="1"/>
  <c r="D17" i="1"/>
  <c r="D18" i="1"/>
  <c r="D19" i="1"/>
  <c r="E103" i="3"/>
  <c r="E109" i="3"/>
  <c r="D103" i="3"/>
  <c r="D109" i="3"/>
  <c r="C103" i="3"/>
  <c r="C109" i="3"/>
  <c r="B103" i="3"/>
  <c r="B109" i="3"/>
  <c r="E108" i="3"/>
  <c r="D108" i="3"/>
  <c r="C108" i="3"/>
  <c r="B108" i="3"/>
  <c r="E107" i="3"/>
  <c r="D107" i="3"/>
  <c r="C107" i="3"/>
  <c r="B107" i="3"/>
  <c r="E106" i="3"/>
  <c r="D106" i="3"/>
  <c r="C106" i="3"/>
  <c r="B106" i="3"/>
  <c r="E105" i="3"/>
  <c r="D105" i="3"/>
  <c r="C105" i="3"/>
  <c r="B105" i="3"/>
  <c r="F98" i="3"/>
  <c r="F99" i="3"/>
  <c r="F100" i="3"/>
  <c r="F101" i="3"/>
  <c r="F102" i="3"/>
  <c r="F103" i="3"/>
  <c r="E86" i="3"/>
  <c r="D86" i="3"/>
  <c r="C86" i="3"/>
  <c r="B86" i="3"/>
  <c r="E85" i="3"/>
  <c r="D85" i="3"/>
  <c r="C85" i="3"/>
  <c r="B85" i="3"/>
  <c r="E84" i="3"/>
  <c r="D84" i="3"/>
  <c r="C84" i="3"/>
  <c r="B84" i="3"/>
  <c r="E83" i="3"/>
  <c r="D83" i="3"/>
  <c r="C83" i="3"/>
  <c r="B83" i="3"/>
  <c r="E82" i="3"/>
  <c r="D82" i="3"/>
  <c r="C82" i="3"/>
  <c r="B82" i="3"/>
  <c r="F75" i="3"/>
  <c r="F76" i="3"/>
  <c r="F77" i="3"/>
  <c r="F78" i="3"/>
  <c r="F79" i="3"/>
  <c r="F80" i="3"/>
  <c r="E57" i="3"/>
  <c r="E63" i="3"/>
  <c r="D57" i="3"/>
  <c r="D63" i="3"/>
  <c r="C57" i="3"/>
  <c r="C63" i="3"/>
  <c r="B57" i="3"/>
  <c r="B63" i="3"/>
  <c r="E62" i="3"/>
  <c r="D62" i="3"/>
  <c r="C62" i="3"/>
  <c r="B62" i="3"/>
  <c r="E61" i="3"/>
  <c r="D61" i="3"/>
  <c r="C61" i="3"/>
  <c r="B61" i="3"/>
  <c r="E60" i="3"/>
  <c r="D60" i="3"/>
  <c r="C60" i="3"/>
  <c r="B60" i="3"/>
  <c r="E59" i="3"/>
  <c r="D59" i="3"/>
  <c r="C59" i="3"/>
  <c r="B59" i="3"/>
  <c r="F52" i="3"/>
  <c r="F53" i="3"/>
  <c r="F54" i="3"/>
  <c r="F55" i="3"/>
  <c r="F56" i="3"/>
  <c r="F57" i="3"/>
  <c r="E34" i="3"/>
  <c r="E40" i="3"/>
  <c r="D34" i="3"/>
  <c r="D40" i="3"/>
  <c r="C34" i="3"/>
  <c r="C40" i="3"/>
  <c r="B34" i="3"/>
  <c r="B40" i="3"/>
  <c r="E39" i="3"/>
  <c r="D39" i="3"/>
  <c r="C39" i="3"/>
  <c r="B39" i="3"/>
  <c r="E38" i="3"/>
  <c r="D38" i="3"/>
  <c r="C38" i="3"/>
  <c r="B38" i="3"/>
  <c r="E37" i="3"/>
  <c r="D37" i="3"/>
  <c r="C37" i="3"/>
  <c r="B37" i="3"/>
  <c r="E36" i="3"/>
  <c r="D36" i="3"/>
  <c r="C36" i="3"/>
  <c r="B36" i="3"/>
  <c r="F29" i="3"/>
  <c r="F30" i="3"/>
  <c r="F31" i="3"/>
  <c r="F32" i="3"/>
  <c r="F33" i="3"/>
  <c r="F34" i="3"/>
  <c r="D15" i="3"/>
  <c r="F10" i="3"/>
  <c r="F11" i="3"/>
  <c r="F12" i="3"/>
  <c r="F13" i="3"/>
  <c r="F14" i="3"/>
  <c r="F15" i="3"/>
  <c r="C15" i="3"/>
  <c r="E10" i="3"/>
  <c r="E11" i="3"/>
  <c r="E12" i="3"/>
  <c r="E13" i="3"/>
  <c r="E14" i="3"/>
  <c r="E15" i="3"/>
  <c r="B15" i="3"/>
  <c r="E103" i="2"/>
  <c r="E109" i="2"/>
  <c r="D103" i="2"/>
  <c r="D109" i="2"/>
  <c r="C103" i="2"/>
  <c r="C109" i="2"/>
  <c r="B103" i="2"/>
  <c r="B109" i="2"/>
  <c r="E108" i="2"/>
  <c r="D108" i="2"/>
  <c r="C108" i="2"/>
  <c r="B108" i="2"/>
  <c r="E107" i="2"/>
  <c r="D107" i="2"/>
  <c r="C107" i="2"/>
  <c r="B107" i="2"/>
  <c r="E106" i="2"/>
  <c r="D106" i="2"/>
  <c r="C106" i="2"/>
  <c r="B106" i="2"/>
  <c r="E105" i="2"/>
  <c r="D105" i="2"/>
  <c r="C105" i="2"/>
  <c r="B105" i="2"/>
  <c r="F98" i="2"/>
  <c r="F99" i="2"/>
  <c r="F100" i="2"/>
  <c r="F101" i="2"/>
  <c r="F102" i="2"/>
  <c r="F103" i="2"/>
  <c r="E80" i="2"/>
  <c r="E86" i="2"/>
  <c r="D80" i="2"/>
  <c r="D86" i="2"/>
  <c r="C80" i="2"/>
  <c r="C86" i="2"/>
  <c r="B80" i="2"/>
  <c r="B86" i="2"/>
  <c r="E85" i="2"/>
  <c r="D85" i="2"/>
  <c r="C85" i="2"/>
  <c r="B85" i="2"/>
  <c r="E84" i="2"/>
  <c r="D84" i="2"/>
  <c r="C84" i="2"/>
  <c r="B84" i="2"/>
  <c r="E83" i="2"/>
  <c r="D83" i="2"/>
  <c r="C83" i="2"/>
  <c r="B83" i="2"/>
  <c r="E82" i="2"/>
  <c r="D82" i="2"/>
  <c r="C82" i="2"/>
  <c r="B82" i="2"/>
  <c r="F75" i="2"/>
  <c r="F76" i="2"/>
  <c r="F77" i="2"/>
  <c r="F78" i="2"/>
  <c r="F79" i="2"/>
  <c r="F80" i="2"/>
  <c r="E57" i="2"/>
  <c r="E63" i="2"/>
  <c r="D57" i="2"/>
  <c r="D63" i="2"/>
  <c r="C57" i="2"/>
  <c r="C63" i="2"/>
  <c r="B57" i="2"/>
  <c r="B63" i="2"/>
  <c r="E62" i="2"/>
  <c r="D62" i="2"/>
  <c r="C62" i="2"/>
  <c r="B62" i="2"/>
  <c r="E61" i="2"/>
  <c r="D61" i="2"/>
  <c r="C61" i="2"/>
  <c r="B61" i="2"/>
  <c r="E60" i="2"/>
  <c r="D60" i="2"/>
  <c r="C60" i="2"/>
  <c r="B60" i="2"/>
  <c r="E59" i="2"/>
  <c r="D59" i="2"/>
  <c r="C59" i="2"/>
  <c r="B59" i="2"/>
  <c r="F52" i="2"/>
  <c r="F53" i="2"/>
  <c r="F54" i="2"/>
  <c r="F55" i="2"/>
  <c r="F56" i="2"/>
  <c r="F57" i="2"/>
  <c r="E34" i="2"/>
  <c r="E40" i="2"/>
  <c r="D34" i="2"/>
  <c r="D40" i="2"/>
  <c r="C34" i="2"/>
  <c r="C40" i="2"/>
  <c r="B34" i="2"/>
  <c r="B40" i="2"/>
  <c r="E39" i="2"/>
  <c r="D39" i="2"/>
  <c r="C39" i="2"/>
  <c r="B39" i="2"/>
  <c r="E38" i="2"/>
  <c r="D38" i="2"/>
  <c r="C38" i="2"/>
  <c r="B38" i="2"/>
  <c r="E37" i="2"/>
  <c r="D37" i="2"/>
  <c r="C37" i="2"/>
  <c r="B37" i="2"/>
  <c r="E36" i="2"/>
  <c r="D36" i="2"/>
  <c r="C36" i="2"/>
  <c r="B36" i="2"/>
  <c r="F29" i="2"/>
  <c r="F30" i="2"/>
  <c r="F31" i="2"/>
  <c r="F32" i="2"/>
  <c r="F33" i="2"/>
  <c r="F34" i="2"/>
  <c r="D15" i="2"/>
  <c r="F10" i="2"/>
  <c r="F11" i="2"/>
  <c r="F12" i="2"/>
  <c r="F13" i="2"/>
  <c r="F14" i="2"/>
  <c r="F15" i="2"/>
  <c r="C15" i="2"/>
  <c r="E10" i="2"/>
  <c r="E11" i="2"/>
  <c r="E12" i="2"/>
  <c r="E13" i="2"/>
  <c r="E14" i="2"/>
  <c r="E15" i="2"/>
  <c r="B15" i="2"/>
  <c r="B20" i="1"/>
  <c r="C51" i="1"/>
  <c r="B51" i="1"/>
  <c r="B36" i="1"/>
  <c r="B35" i="1"/>
  <c r="B34" i="1"/>
  <c r="B33" i="1"/>
  <c r="B32" i="1"/>
  <c r="D34" i="1"/>
  <c r="D20" i="1"/>
  <c r="D32" i="1"/>
  <c r="D35" i="1"/>
  <c r="D36" i="1"/>
  <c r="D33" i="1"/>
</calcChain>
</file>

<file path=xl/sharedStrings.xml><?xml version="1.0" encoding="utf-8"?>
<sst xmlns="http://schemas.openxmlformats.org/spreadsheetml/2006/main" count="225" uniqueCount="59">
  <si>
    <t>Grand Total (n)</t>
  </si>
  <si>
    <t>Extreme Chronic Absence (30%+)</t>
  </si>
  <si>
    <t>Rural</t>
  </si>
  <si>
    <t>Town</t>
  </si>
  <si>
    <t>Suburb</t>
  </si>
  <si>
    <t>City</t>
  </si>
  <si>
    <t>Total</t>
  </si>
  <si>
    <t>0-24%</t>
  </si>
  <si>
    <t>25-49%</t>
  </si>
  <si>
    <t>50-74%</t>
  </si>
  <si>
    <t>&gt;=75%</t>
  </si>
  <si>
    <t>Alternative</t>
  </si>
  <si>
    <t>Vocational</t>
  </si>
  <si>
    <t>Regular</t>
  </si>
  <si>
    <t>High Chronic Absence (20-29.9%)</t>
  </si>
  <si>
    <t>Significant Chronic Absence (10-19.9%)</t>
  </si>
  <si>
    <t>Modest Chronic Absence (5-9.9%)</t>
  </si>
  <si>
    <t>Low Chronic Absence (0-4.9%)</t>
  </si>
  <si>
    <t>Special Ed</t>
  </si>
  <si>
    <t># Schools SY 13-14</t>
  </si>
  <si>
    <t># Schools SY 15-16</t>
  </si>
  <si>
    <t>% Schools SY 13-14</t>
  </si>
  <si>
    <t>% Schools SY 15-16</t>
  </si>
  <si>
    <t xml:space="preserve"># Change SY 13-14 to SY 15-16 </t>
  </si>
  <si>
    <t xml:space="preserve">Number Elementary Schools </t>
  </si>
  <si>
    <t xml:space="preserve">Percent Elementary Schools </t>
  </si>
  <si>
    <t>Number Middle Schools</t>
  </si>
  <si>
    <t>Percent Middle Schools</t>
  </si>
  <si>
    <t>Number High Schools</t>
  </si>
  <si>
    <t>Number Other Schools</t>
  </si>
  <si>
    <t>Cumulative Enrollment</t>
  </si>
  <si>
    <t xml:space="preserve">% Change SY 13-14 to SY 15-16 </t>
  </si>
  <si>
    <t>% of Cumulative Enrollment</t>
  </si>
  <si>
    <t>% of Chronically Absent Students</t>
  </si>
  <si>
    <t>Percent High Schools</t>
  </si>
  <si>
    <t>Percent Other Schools</t>
  </si>
  <si>
    <t># of Schools Reporting Zero Chronically Absent Students</t>
  </si>
  <si>
    <t># of Schools Reporting Chronic Absence Data</t>
  </si>
  <si>
    <t>% of Schools Reporting Zero Chronically Absent Students</t>
  </si>
  <si>
    <t xml:space="preserve">Number of Chronically Absent Students </t>
  </si>
  <si>
    <t>How do Chronic Absence Levels Vary by School Characteristics?</t>
  </si>
  <si>
    <t># Schools</t>
  </si>
  <si>
    <t>How Many Students are Served by Schools with Different Levels of Chronic Absence?</t>
  </si>
  <si>
    <t>SY 13-14</t>
  </si>
  <si>
    <t>SY 15-16</t>
  </si>
  <si>
    <t>South Carolina</t>
  </si>
  <si>
    <t>Chronic Absence Levels Across South Carolina Schools SY 15-16 Compared to SY 13-14</t>
  </si>
  <si>
    <t>Chronic Absence Levels Across South Carolina Schools</t>
  </si>
  <si>
    <t>South Carolina Schools Reporting Zero Students as Chronically Absent</t>
  </si>
  <si>
    <t>SY 15-16 Chronic Absence Levels Across 
South Carolina Schools</t>
  </si>
  <si>
    <t xml:space="preserve">SY 15-16 Chronic Absence Levels Across South Carolina Schools by School Type </t>
  </si>
  <si>
    <t xml:space="preserve">SY 15-16 Chronic Absence Levels Across South Carolina Schools by Grades Served </t>
  </si>
  <si>
    <t xml:space="preserve">SY 15-16 Chronic Absence Levels Across South Carolina Schools by Concentration of Poverty </t>
  </si>
  <si>
    <t xml:space="preserve">SY 15-16 Chronic Absence Levels Across South Carolina Schools by Locale </t>
  </si>
  <si>
    <t xml:space="preserve">SY 13-14 Chronic Absence Levels Across South Carolina Schools by Locale </t>
  </si>
  <si>
    <t>SY 13-14 Chronic Absence Levels Across South Carolina Schools by School Type</t>
  </si>
  <si>
    <t>SY 13-14 Chronic Absence Levels Across South Carolina Schools by Grades Served</t>
  </si>
  <si>
    <t>SY 13-14 Chronic Absence Levels Across 
South Carolina Schools</t>
  </si>
  <si>
    <t>SY 13-14 Chronic Absence Levels Across South Carolina Schools by Concentration of Poverty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</si>
</sst>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7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9">
    <xf numFmtId="0" fontId="0" fillId="0" borderId="0" xfId="0"/>
    <xf numFmtId="9" fontId="0" fillId="0" borderId="0" xfId="1" applyFon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0" fontId="2" fillId="0" borderId="1" xfId="0" applyFont="1" applyBorder="1"/>
    <xf numFmtId="0" fontId="0" fillId="3" borderId="1" xfId="0" applyFill="1" applyBorder="1"/>
    <xf numFmtId="0" fontId="2" fillId="3" borderId="2" xfId="0" applyFont="1" applyFill="1" applyBorder="1"/>
    <xf numFmtId="0" fontId="0" fillId="0" borderId="1" xfId="0" applyNumberFormat="1" applyBorder="1"/>
    <xf numFmtId="9" fontId="0" fillId="0" borderId="0" xfId="1" applyFont="1" applyBorder="1"/>
    <xf numFmtId="0" fontId="2" fillId="0" borderId="0" xfId="0" applyFont="1" applyBorder="1"/>
    <xf numFmtId="0" fontId="2" fillId="0" borderId="0" xfId="0" applyFont="1" applyFill="1" applyBorder="1"/>
    <xf numFmtId="3" fontId="0" fillId="0" borderId="0" xfId="0" applyNumberFormat="1" applyFont="1" applyFill="1" applyBorder="1"/>
    <xf numFmtId="1" fontId="0" fillId="0" borderId="0" xfId="0" applyNumberFormat="1" applyFill="1" applyBorder="1"/>
    <xf numFmtId="0" fontId="0" fillId="0" borderId="0" xfId="0" applyFill="1"/>
    <xf numFmtId="2" fontId="2" fillId="3" borderId="1" xfId="0" applyNumberFormat="1" applyFont="1" applyFill="1" applyBorder="1" applyAlignment="1">
      <alignment wrapText="1"/>
    </xf>
    <xf numFmtId="2" fontId="0" fillId="0" borderId="0" xfId="0" applyNumberFormat="1" applyAlignment="1">
      <alignment wrapText="1"/>
    </xf>
    <xf numFmtId="0" fontId="0" fillId="0" borderId="3" xfId="0" applyBorder="1"/>
    <xf numFmtId="0" fontId="6" fillId="0" borderId="0" xfId="0" applyFont="1"/>
    <xf numFmtId="0" fontId="5" fillId="0" borderId="6" xfId="0" applyFont="1" applyBorder="1"/>
    <xf numFmtId="0" fontId="6" fillId="0" borderId="7" xfId="0" applyFont="1" applyBorder="1"/>
    <xf numFmtId="0" fontId="5" fillId="4" borderId="6" xfId="0" applyFont="1" applyFill="1" applyBorder="1"/>
    <xf numFmtId="0" fontId="5" fillId="0" borderId="0" xfId="0" applyFont="1"/>
    <xf numFmtId="9" fontId="6" fillId="0" borderId="7" xfId="0" applyNumberFormat="1" applyFont="1" applyBorder="1"/>
    <xf numFmtId="9" fontId="6" fillId="0" borderId="0" xfId="0" applyNumberFormat="1" applyFont="1"/>
    <xf numFmtId="0" fontId="5" fillId="4" borderId="2" xfId="0" applyFont="1" applyFill="1" applyBorder="1"/>
    <xf numFmtId="0" fontId="6" fillId="4" borderId="1" xfId="0" applyFont="1" applyFill="1" applyBorder="1"/>
    <xf numFmtId="0" fontId="6" fillId="0" borderId="7" xfId="0" applyFont="1" applyBorder="1" applyAlignment="1">
      <alignment horizontal="right"/>
    </xf>
    <xf numFmtId="3" fontId="6" fillId="0" borderId="1" xfId="1" applyNumberFormat="1" applyFont="1" applyBorder="1"/>
    <xf numFmtId="3" fontId="0" fillId="0" borderId="1" xfId="1" applyNumberFormat="1" applyFont="1" applyBorder="1"/>
    <xf numFmtId="9" fontId="0" fillId="0" borderId="1" xfId="0" applyNumberFormat="1" applyBorder="1"/>
    <xf numFmtId="0" fontId="0" fillId="0" borderId="0" xfId="0" applyAlignment="1"/>
    <xf numFmtId="0" fontId="8" fillId="3" borderId="1" xfId="0" applyFont="1" applyFill="1" applyBorder="1" applyAlignment="1">
      <alignment horizontal="center"/>
    </xf>
    <xf numFmtId="0" fontId="7" fillId="3" borderId="5" xfId="0" applyFont="1" applyFill="1" applyBorder="1" applyAlignment="1">
      <alignment vertical="center"/>
    </xf>
    <xf numFmtId="3" fontId="0" fillId="3" borderId="5" xfId="0" applyNumberFormat="1" applyFont="1" applyFill="1" applyBorder="1" applyAlignment="1">
      <alignment vertical="center"/>
    </xf>
    <xf numFmtId="1" fontId="0" fillId="3" borderId="5" xfId="0" applyNumberForma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4" xfId="0" applyFont="1" applyFill="1" applyBorder="1" applyAlignment="1">
      <alignment horizontal="center" vertical="top"/>
    </xf>
    <xf numFmtId="0" fontId="5" fillId="4" borderId="7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 wrapText="1"/>
    </xf>
    <xf numFmtId="0" fontId="9" fillId="0" borderId="1" xfId="0" applyFont="1" applyBorder="1"/>
    <xf numFmtId="3" fontId="10" fillId="0" borderId="1" xfId="0" applyNumberFormat="1" applyFont="1" applyBorder="1"/>
    <xf numFmtId="1" fontId="10" fillId="0" borderId="1" xfId="1" applyNumberFormat="1" applyFont="1" applyBorder="1"/>
    <xf numFmtId="0" fontId="9" fillId="3" borderId="1" xfId="0" applyFont="1" applyFill="1" applyBorder="1"/>
    <xf numFmtId="9" fontId="10" fillId="0" borderId="1" xfId="1" applyFont="1" applyBorder="1"/>
    <xf numFmtId="9" fontId="10" fillId="0" borderId="1" xfId="1" applyNumberFormat="1" applyFont="1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9" fontId="10" fillId="0" borderId="1" xfId="0" applyNumberFormat="1" applyFont="1" applyBorder="1" applyAlignment="1">
      <alignment vertical="center"/>
    </xf>
    <xf numFmtId="0" fontId="5" fillId="4" borderId="1" xfId="0" applyFont="1" applyFill="1" applyBorder="1" applyAlignment="1">
      <alignment wrapText="1"/>
    </xf>
    <xf numFmtId="0" fontId="5" fillId="4" borderId="7" xfId="0" applyFont="1" applyFill="1" applyBorder="1"/>
    <xf numFmtId="9" fontId="5" fillId="4" borderId="1" xfId="0" applyNumberFormat="1" applyFont="1" applyFill="1" applyBorder="1"/>
    <xf numFmtId="3" fontId="9" fillId="2" borderId="1" xfId="0" applyNumberFormat="1" applyFont="1" applyFill="1" applyBorder="1"/>
    <xf numFmtId="0" fontId="5" fillId="4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/>
    <xf numFmtId="0" fontId="0" fillId="0" borderId="0" xfId="0" applyBorder="1"/>
  </cellXfs>
  <cellStyles count="27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</a:t>
            </a:r>
            <a:r>
              <a:rPr lang="en-US" sz="1400" b="1" i="0" u="none" strike="noStrike" baseline="0">
                <a:effectLst/>
              </a:rPr>
              <a:t>South Carolina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Overview!$B$14</c:f>
              <c:strCache>
                <c:ptCount val="1"/>
                <c:pt idx="0">
                  <c:v># Schools SY 13-14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D7-4AA9-B6A0-442BB72B5BC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D7-4AA9-B6A0-442BB72B5BC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D7-4AA9-B6A0-442BB72B5BCD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D7-4AA9-B6A0-442BB72B5BC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BD7-4AA9-B6A0-442BB72B5B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Overview!$B$15:$B$19</c:f>
              <c:numCache>
                <c:formatCode>#,##0</c:formatCode>
                <c:ptCount val="5"/>
                <c:pt idx="0">
                  <c:v>40</c:v>
                </c:pt>
                <c:pt idx="1">
                  <c:v>51</c:v>
                </c:pt>
                <c:pt idx="2">
                  <c:v>296</c:v>
                </c:pt>
                <c:pt idx="3">
                  <c:v>319</c:v>
                </c:pt>
                <c:pt idx="4">
                  <c:v>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D7-4AA9-B6A0-442BB72B5BCD}"/>
            </c:ext>
          </c:extLst>
        </c:ser>
        <c:ser>
          <c:idx val="1"/>
          <c:order val="1"/>
          <c:tx>
            <c:strRef>
              <c:f>Overview!$C$14</c:f>
              <c:strCache>
                <c:ptCount val="1"/>
                <c:pt idx="0">
                  <c:v>#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prstClr val="white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E16-498F-92D9-4EFE7E4C6398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E16-498F-92D9-4EFE7E4C6398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FE16-498F-92D9-4EFE7E4C6398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FE16-498F-92D9-4EFE7E4C6398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FE16-498F-92D9-4EFE7E4C63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Overview!$C$15:$C$19</c:f>
              <c:numCache>
                <c:formatCode>#,##0</c:formatCode>
                <c:ptCount val="5"/>
                <c:pt idx="0">
                  <c:v>49</c:v>
                </c:pt>
                <c:pt idx="1">
                  <c:v>103</c:v>
                </c:pt>
                <c:pt idx="2">
                  <c:v>445</c:v>
                </c:pt>
                <c:pt idx="3">
                  <c:v>304</c:v>
                </c:pt>
                <c:pt idx="4">
                  <c:v>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E16-498F-92D9-4EFE7E4C63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1328392"/>
        <c:axId val="-2109705352"/>
      </c:barChart>
      <c:catAx>
        <c:axId val="2131328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09705352"/>
        <c:crosses val="autoZero"/>
        <c:auto val="1"/>
        <c:lblAlgn val="ctr"/>
        <c:lblOffset val="100"/>
        <c:noMultiLvlLbl val="0"/>
      </c:catAx>
      <c:valAx>
        <c:axId val="-21097053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CA" sz="1200" b="0"/>
                  <a:t>Number</a:t>
                </a:r>
                <a:r>
                  <a:rPr lang="en-CA" sz="1200" b="0" baseline="0"/>
                  <a:t> of Schools</a:t>
                </a:r>
                <a:endParaRPr lang="en-CA" sz="1200" b="0"/>
              </a:p>
            </c:rich>
          </c:tx>
          <c:layout>
            <c:manualLayout>
              <c:xMode val="edge"/>
              <c:yMode val="edge"/>
              <c:x val="1.1230697652927901E-2"/>
              <c:y val="0.22700565979176399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1328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11 - </a:t>
            </a:r>
            <a:r>
              <a:rPr lang="en-US" sz="1400" b="1" i="0" baseline="0">
                <a:effectLst/>
              </a:rPr>
              <a:t>SY 13-14 Chronic Absence Levels Across </a:t>
            </a:r>
            <a:r>
              <a:rPr lang="en-US" sz="1400" b="1" i="0" u="none" strike="noStrike" baseline="0">
                <a:effectLst/>
              </a:rPr>
              <a:t>South Carolina Schools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u="none" strike="noStrike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Analysis'!$B$82:$E$82</c:f>
              <c:numCache>
                <c:formatCode>0%</c:formatCode>
                <c:ptCount val="4"/>
                <c:pt idx="0">
                  <c:v>3.2911392405063293E-2</c:v>
                </c:pt>
                <c:pt idx="1">
                  <c:v>3.0973451327433628E-2</c:v>
                </c:pt>
                <c:pt idx="2">
                  <c:v>4.0650406504065045E-3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2-4358-9DBD-2470A3756C14}"/>
            </c:ext>
          </c:extLst>
        </c:ser>
        <c:ser>
          <c:idx val="1"/>
          <c:order val="1"/>
          <c:tx>
            <c:strRef>
              <c:f>'Additional SY 13-14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Analysis'!$B$83:$E$83</c:f>
              <c:numCache>
                <c:formatCode>0%</c:formatCode>
                <c:ptCount val="4"/>
                <c:pt idx="0">
                  <c:v>5.5696202531645568E-2</c:v>
                </c:pt>
                <c:pt idx="1">
                  <c:v>4.2035398230088498E-2</c:v>
                </c:pt>
                <c:pt idx="2">
                  <c:v>3.2520325203252036E-2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2-4358-9DBD-2470A3756C14}"/>
            </c:ext>
          </c:extLst>
        </c:ser>
        <c:ser>
          <c:idx val="2"/>
          <c:order val="2"/>
          <c:tx>
            <c:strRef>
              <c:f>'Additional SY 13-14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Analysis'!$B$84:$E$84</c:f>
              <c:numCache>
                <c:formatCode>0%</c:formatCode>
                <c:ptCount val="4"/>
                <c:pt idx="0">
                  <c:v>0.27341772151898736</c:v>
                </c:pt>
                <c:pt idx="1">
                  <c:v>0.28097345132743362</c:v>
                </c:pt>
                <c:pt idx="2">
                  <c:v>0.21544715447154472</c:v>
                </c:pt>
                <c:pt idx="3">
                  <c:v>2.5974025974025976E-2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82-4358-9DBD-2470A3756C14}"/>
            </c:ext>
          </c:extLst>
        </c:ser>
        <c:ser>
          <c:idx val="3"/>
          <c:order val="3"/>
          <c:tx>
            <c:strRef>
              <c:f>'Additional SY 13-14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Analysis'!$B$85:$E$85</c:f>
              <c:numCache>
                <c:formatCode>0%</c:formatCode>
                <c:ptCount val="4"/>
                <c:pt idx="0">
                  <c:v>0.17468354430379746</c:v>
                </c:pt>
                <c:pt idx="1">
                  <c:v>0.33849557522123896</c:v>
                </c:pt>
                <c:pt idx="2">
                  <c:v>0.31707317073170732</c:v>
                </c:pt>
                <c:pt idx="3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82-4358-9DBD-2470A3756C14}"/>
            </c:ext>
          </c:extLst>
        </c:ser>
        <c:ser>
          <c:idx val="4"/>
          <c:order val="4"/>
          <c:tx>
            <c:strRef>
              <c:f>'Additional SY 13-14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Analysis'!$B$86:$E$86</c:f>
              <c:numCache>
                <c:formatCode>0%</c:formatCode>
                <c:ptCount val="4"/>
                <c:pt idx="0">
                  <c:v>0.46329113924050636</c:v>
                </c:pt>
                <c:pt idx="1">
                  <c:v>0.30752212389380529</c:v>
                </c:pt>
                <c:pt idx="2">
                  <c:v>0.43089430894308944</c:v>
                </c:pt>
                <c:pt idx="3">
                  <c:v>0.79220779220779225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82-4358-9DBD-2470A3756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3337176"/>
        <c:axId val="2138295832"/>
      </c:barChart>
      <c:catAx>
        <c:axId val="2103337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8295832"/>
        <c:crosses val="autoZero"/>
        <c:auto val="1"/>
        <c:lblAlgn val="ctr"/>
        <c:lblOffset val="100"/>
        <c:noMultiLvlLbl val="0"/>
      </c:catAx>
      <c:valAx>
        <c:axId val="21382958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16745713243342E-2"/>
              <c:y val="0.358623522203816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33371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12 - SY 13-14 Chronic Absence Levels Across </a:t>
            </a:r>
            <a:r>
              <a:rPr lang="en-US" sz="1400" b="1" i="0" u="none" strike="noStrike" baseline="0">
                <a:effectLst/>
              </a:rPr>
              <a:t>South Carolina </a:t>
            </a:r>
            <a:r>
              <a:rPr lang="en-US" sz="1400" b="1" i="0" baseline="0">
                <a:effectLst/>
              </a:rPr>
              <a:t>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Analysis'!$B$105:$E$105</c:f>
              <c:numCache>
                <c:formatCode>0%</c:formatCode>
                <c:ptCount val="4"/>
                <c:pt idx="0">
                  <c:v>2.8571428571428571E-2</c:v>
                </c:pt>
                <c:pt idx="1">
                  <c:v>2.3121387283236993E-2</c:v>
                </c:pt>
                <c:pt idx="2">
                  <c:v>1.2658227848101266E-2</c:v>
                </c:pt>
                <c:pt idx="3">
                  <c:v>3.1982942430703626E-2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E00-BD8C-169AC9643F8F}"/>
            </c:ext>
          </c:extLst>
        </c:ser>
        <c:ser>
          <c:idx val="1"/>
          <c:order val="1"/>
          <c:tx>
            <c:strRef>
              <c:f>'Additional SY 13-14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Analysis'!$B$106:$E$106</c:f>
              <c:numCache>
                <c:formatCode>0%</c:formatCode>
                <c:ptCount val="4"/>
                <c:pt idx="0">
                  <c:v>5.7142857142857141E-2</c:v>
                </c:pt>
                <c:pt idx="1">
                  <c:v>3.4682080924855488E-2</c:v>
                </c:pt>
                <c:pt idx="2">
                  <c:v>7.5949367088607597E-2</c:v>
                </c:pt>
                <c:pt idx="3">
                  <c:v>2.9850746268656716E-2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E00-BD8C-169AC9643F8F}"/>
            </c:ext>
          </c:extLst>
        </c:ser>
        <c:ser>
          <c:idx val="2"/>
          <c:order val="2"/>
          <c:tx>
            <c:strRef>
              <c:f>'Additional SY 13-14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Analysis'!$B$107:$E$107</c:f>
              <c:numCache>
                <c:formatCode>0%</c:formatCode>
                <c:ptCount val="4"/>
                <c:pt idx="0">
                  <c:v>0.10476190476190476</c:v>
                </c:pt>
                <c:pt idx="1">
                  <c:v>0.24277456647398843</c:v>
                </c:pt>
                <c:pt idx="2">
                  <c:v>0.34810126582278483</c:v>
                </c:pt>
                <c:pt idx="3">
                  <c:v>0.28144989339019189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E00-BD8C-169AC9643F8F}"/>
            </c:ext>
          </c:extLst>
        </c:ser>
        <c:ser>
          <c:idx val="3"/>
          <c:order val="3"/>
          <c:tx>
            <c:strRef>
              <c:f>'Additional SY 13-14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Analysis'!$B$108:$E$108</c:f>
              <c:numCache>
                <c:formatCode>0%</c:formatCode>
                <c:ptCount val="4"/>
                <c:pt idx="0">
                  <c:v>0.23333333333333334</c:v>
                </c:pt>
                <c:pt idx="1">
                  <c:v>0.30346820809248554</c:v>
                </c:pt>
                <c:pt idx="2">
                  <c:v>0.27848101265822783</c:v>
                </c:pt>
                <c:pt idx="3">
                  <c:v>0.24946695095948826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E00-BD8C-169AC9643F8F}"/>
            </c:ext>
          </c:extLst>
        </c:ser>
        <c:ser>
          <c:idx val="4"/>
          <c:order val="4"/>
          <c:tx>
            <c:strRef>
              <c:f>'Additional SY 13-14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Analysis'!$B$109:$E$109</c:f>
              <c:numCache>
                <c:formatCode>0%</c:formatCode>
                <c:ptCount val="4"/>
                <c:pt idx="0">
                  <c:v>0.57619047619047614</c:v>
                </c:pt>
                <c:pt idx="1">
                  <c:v>0.39595375722543352</c:v>
                </c:pt>
                <c:pt idx="2">
                  <c:v>0.2848101265822785</c:v>
                </c:pt>
                <c:pt idx="3">
                  <c:v>0.40724946695095948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E00-BD8C-169AC9643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04599192"/>
        <c:axId val="2137958056"/>
      </c:barChart>
      <c:catAx>
        <c:axId val="2104599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7958056"/>
        <c:crosses val="autoZero"/>
        <c:auto val="1"/>
        <c:lblAlgn val="ctr"/>
        <c:lblOffset val="100"/>
        <c:noMultiLvlLbl val="0"/>
      </c:catAx>
      <c:valAx>
        <c:axId val="21379580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0241404535479099E-2"/>
              <c:y val="0.332466735136368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5991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South Carolina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Overview!$B$31</c:f>
              <c:strCache>
                <c:ptCount val="1"/>
                <c:pt idx="0">
                  <c:v>% Schools SY 13-14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B61A-43CB-801E-E0F0C8B00A2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7DE-47EF-BA65-F9A683BEADB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7DE-47EF-BA65-F9A683BEADB1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7DE-47EF-BA65-F9A683BEADB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7DE-47EF-BA65-F9A683BEAD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Overview!$B$32:$B$36</c:f>
              <c:numCache>
                <c:formatCode>0%</c:formatCode>
                <c:ptCount val="5"/>
                <c:pt idx="0">
                  <c:v>3.2976092333058531E-2</c:v>
                </c:pt>
                <c:pt idx="1">
                  <c:v>4.2044517724649628E-2</c:v>
                </c:pt>
                <c:pt idx="2">
                  <c:v>0.24402308326463315</c:v>
                </c:pt>
                <c:pt idx="3">
                  <c:v>0.26298433635614182</c:v>
                </c:pt>
                <c:pt idx="4">
                  <c:v>0.41797197032151689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DE-47EF-BA65-F9A683BEADB1}"/>
            </c:ext>
          </c:extLst>
        </c:ser>
        <c:ser>
          <c:idx val="1"/>
          <c:order val="1"/>
          <c:tx>
            <c:strRef>
              <c:f>Overview!$C$31</c:f>
              <c:strCache>
                <c:ptCount val="1"/>
                <c:pt idx="0">
                  <c:v>%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77DE-47EF-BA65-F9A683BEADB1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77DE-47EF-BA65-F9A683BEADB1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77DE-47EF-BA65-F9A683BEADB1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77DE-47EF-BA65-F9A683BEADB1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B61A-43CB-801E-E0F0C8B00A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Overview!$C$32:$C$36</c:f>
              <c:numCache>
                <c:formatCode>0%</c:formatCode>
                <c:ptCount val="5"/>
                <c:pt idx="0">
                  <c:v>0.04</c:v>
                </c:pt>
                <c:pt idx="1">
                  <c:v>8.408163265306122E-2</c:v>
                </c:pt>
                <c:pt idx="2">
                  <c:v>0.36326530612244901</c:v>
                </c:pt>
                <c:pt idx="3">
                  <c:v>0.24816326530612245</c:v>
                </c:pt>
                <c:pt idx="4">
                  <c:v>0.26448979591836735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7DE-47EF-BA65-F9A683BEA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3441576"/>
        <c:axId val="2111644088"/>
      </c:barChart>
      <c:catAx>
        <c:axId val="2133441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11644088"/>
        <c:crosses val="autoZero"/>
        <c:auto val="1"/>
        <c:lblAlgn val="ctr"/>
        <c:lblOffset val="100"/>
        <c:noMultiLvlLbl val="0"/>
      </c:catAx>
      <c:valAx>
        <c:axId val="2111644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CA" sz="1200" b="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12228201466854E-2"/>
              <c:y val="0.24115490037584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1334415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CA" b="1">
                <a:solidFill>
                  <a:schemeClr val="tx1"/>
                </a:solidFill>
              </a:rPr>
              <a:t>Chart 3 - Percent of </a:t>
            </a:r>
            <a:r>
              <a:rPr lang="en-US" sz="1400" b="1" i="0" u="none" strike="noStrike" baseline="0">
                <a:effectLst/>
              </a:rPr>
              <a:t>South Carolina </a:t>
            </a:r>
            <a:r>
              <a:rPr lang="en-CA" b="1">
                <a:solidFill>
                  <a:schemeClr val="tx1"/>
                </a:solidFill>
              </a:rPr>
              <a:t>Schools Reporting Zero Students as Chronically Absent</a:t>
            </a:r>
          </a:p>
        </c:rich>
      </c:tx>
      <c:layout>
        <c:manualLayout>
          <c:xMode val="edge"/>
          <c:yMode val="edge"/>
          <c:x val="9.9888076954112101E-2"/>
          <c:y val="2.17785781675183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Overview!$B$48:$C$48</c:f>
              <c:strCache>
                <c:ptCount val="2"/>
                <c:pt idx="0">
                  <c:v>SY 13-14</c:v>
                </c:pt>
                <c:pt idx="1">
                  <c:v>SY 15-16</c:v>
                </c:pt>
              </c:strCache>
            </c:strRef>
          </c:cat>
          <c:val>
            <c:numRef>
              <c:f>Overview!$B$51:$C$51</c:f>
              <c:numCache>
                <c:formatCode>0%</c:formatCode>
                <c:ptCount val="2"/>
                <c:pt idx="0">
                  <c:v>0.1549876339653751</c:v>
                </c:pt>
                <c:pt idx="1">
                  <c:v>6.9387755102040816E-2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6-4D51-9988-F4EBF8C81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112388568"/>
        <c:axId val="-2112278744"/>
      </c:barChart>
      <c:catAx>
        <c:axId val="-211238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2278744"/>
        <c:crosses val="autoZero"/>
        <c:auto val="1"/>
        <c:lblAlgn val="ctr"/>
        <c:lblOffset val="100"/>
        <c:noMultiLvlLbl val="0"/>
      </c:catAx>
      <c:valAx>
        <c:axId val="-2112278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12385849825072E-2"/>
              <c:y val="0.331650687171081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2388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15-16 Chronic Absence Levels Across </a:t>
            </a:r>
            <a:r>
              <a:rPr lang="en-US" sz="1400" b="1" i="0" u="none" strike="noStrike" baseline="0">
                <a:effectLst/>
              </a:rPr>
              <a:t>South Carolina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915325569558"/>
          <c:y val="0.177287549582618"/>
          <c:w val="0.87191546794187003"/>
          <c:h val="0.634750802797695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Analysis'!$B$36:$E$36</c:f>
              <c:numCache>
                <c:formatCode>0%</c:formatCode>
                <c:ptCount val="4"/>
                <c:pt idx="0">
                  <c:v>1.4705882352941176E-2</c:v>
                </c:pt>
                <c:pt idx="1">
                  <c:v>3.2000000000000001E-2</c:v>
                </c:pt>
                <c:pt idx="2">
                  <c:v>9.0497737556561084E-2</c:v>
                </c:pt>
                <c:pt idx="3">
                  <c:v>0.10638297872340426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0-4B9F-A2BB-02BE0910DF7F}"/>
            </c:ext>
          </c:extLst>
        </c:ser>
        <c:ser>
          <c:idx val="1"/>
          <c:order val="1"/>
          <c:tx>
            <c:strRef>
              <c:f>'Additional SY 15-16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Analysis'!$B$37:$E$37</c:f>
              <c:numCache>
                <c:formatCode>0%</c:formatCode>
                <c:ptCount val="4"/>
                <c:pt idx="0">
                  <c:v>4.5588235294117645E-2</c:v>
                </c:pt>
                <c:pt idx="1">
                  <c:v>8.4000000000000005E-2</c:v>
                </c:pt>
                <c:pt idx="2">
                  <c:v>0.19457013574660634</c:v>
                </c:pt>
                <c:pt idx="3">
                  <c:v>0.10638297872340426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10-4B9F-A2BB-02BE0910DF7F}"/>
            </c:ext>
          </c:extLst>
        </c:ser>
        <c:ser>
          <c:idx val="2"/>
          <c:order val="2"/>
          <c:tx>
            <c:strRef>
              <c:f>'Additional SY 15-16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Analysis'!$B$38:$E$38</c:f>
              <c:numCache>
                <c:formatCode>0%</c:formatCode>
                <c:ptCount val="4"/>
                <c:pt idx="0">
                  <c:v>0.39558823529411763</c:v>
                </c:pt>
                <c:pt idx="1">
                  <c:v>0.42799999999999999</c:v>
                </c:pt>
                <c:pt idx="2">
                  <c:v>0.27149321266968324</c:v>
                </c:pt>
                <c:pt idx="3">
                  <c:v>0.1702127659574468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10-4B9F-A2BB-02BE0910DF7F}"/>
            </c:ext>
          </c:extLst>
        </c:ser>
        <c:ser>
          <c:idx val="3"/>
          <c:order val="3"/>
          <c:tx>
            <c:strRef>
              <c:f>'Additional SY 15-16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Analysis'!$B$39:$E$39</c:f>
              <c:numCache>
                <c:formatCode>0%</c:formatCode>
                <c:ptCount val="4"/>
                <c:pt idx="0">
                  <c:v>0.3014705882352941</c:v>
                </c:pt>
                <c:pt idx="1">
                  <c:v>0.22</c:v>
                </c:pt>
                <c:pt idx="2">
                  <c:v>0.14932126696832579</c:v>
                </c:pt>
                <c:pt idx="3">
                  <c:v>0.21276595744680851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10-4B9F-A2BB-02BE0910DF7F}"/>
            </c:ext>
          </c:extLst>
        </c:ser>
        <c:ser>
          <c:idx val="4"/>
          <c:order val="4"/>
          <c:tx>
            <c:strRef>
              <c:f>'Additional SY 15-16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Analysis'!$B$40:$E$40</c:f>
              <c:numCache>
                <c:formatCode>0%</c:formatCode>
                <c:ptCount val="4"/>
                <c:pt idx="0">
                  <c:v>0.24264705882352941</c:v>
                </c:pt>
                <c:pt idx="1">
                  <c:v>0.23599999999999999</c:v>
                </c:pt>
                <c:pt idx="2">
                  <c:v>0.29411764705882354</c:v>
                </c:pt>
                <c:pt idx="3">
                  <c:v>0.40425531914893614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10-4B9F-A2BB-02BE0910D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40214488"/>
        <c:axId val="-2109301352"/>
      </c:barChart>
      <c:catAx>
        <c:axId val="2140214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09301352"/>
        <c:crosses val="autoZero"/>
        <c:auto val="1"/>
        <c:lblAlgn val="ctr"/>
        <c:lblOffset val="100"/>
        <c:noMultiLvlLbl val="0"/>
      </c:catAx>
      <c:valAx>
        <c:axId val="-21093013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US" sz="1200" b="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7916725899823301E-2"/>
              <c:y val="0.357196564105508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2144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5 - SY 15-16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South Carolina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Analysis'!$B$59:$E$59</c:f>
              <c:numCache>
                <c:formatCode>0%</c:formatCode>
                <c:ptCount val="4"/>
                <c:pt idx="0">
                  <c:v>3.4100596760443309E-2</c:v>
                </c:pt>
                <c:pt idx="1">
                  <c:v>0.22222222222222221</c:v>
                </c:pt>
                <c:pt idx="2">
                  <c:v>0.2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0-4061-887C-BEF9AF81288A}"/>
            </c:ext>
          </c:extLst>
        </c:ser>
        <c:ser>
          <c:idx val="1"/>
          <c:order val="1"/>
          <c:tx>
            <c:strRef>
              <c:f>'Additional SY 15-16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Analysis'!$B$60:$E$60</c:f>
              <c:numCache>
                <c:formatCode>0%</c:formatCode>
                <c:ptCount val="4"/>
                <c:pt idx="0">
                  <c:v>8.4398976982097182E-2</c:v>
                </c:pt>
                <c:pt idx="1">
                  <c:v>0.1111111111111111</c:v>
                </c:pt>
                <c:pt idx="2">
                  <c:v>0.2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40-4061-887C-BEF9AF81288A}"/>
            </c:ext>
          </c:extLst>
        </c:ser>
        <c:ser>
          <c:idx val="2"/>
          <c:order val="2"/>
          <c:tx>
            <c:strRef>
              <c:f>'Additional SY 15-16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Analysis'!$B$61:$E$61</c:f>
              <c:numCache>
                <c:formatCode>0%</c:formatCode>
                <c:ptCount val="4"/>
                <c:pt idx="0">
                  <c:v>0.37766410912190962</c:v>
                </c:pt>
                <c:pt idx="1">
                  <c:v>0.1111111111111111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40-4061-887C-BEF9AF81288A}"/>
            </c:ext>
          </c:extLst>
        </c:ser>
        <c:ser>
          <c:idx val="3"/>
          <c:order val="3"/>
          <c:tx>
            <c:strRef>
              <c:f>'Additional SY 15-16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Analysis'!$B$62:$E$62</c:f>
              <c:numCache>
                <c:formatCode>0%</c:formatCode>
                <c:ptCount val="4"/>
                <c:pt idx="0">
                  <c:v>0.25575447570332482</c:v>
                </c:pt>
                <c:pt idx="1">
                  <c:v>0.22222222222222221</c:v>
                </c:pt>
                <c:pt idx="2">
                  <c:v>0.2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40-4061-887C-BEF9AF81288A}"/>
            </c:ext>
          </c:extLst>
        </c:ser>
        <c:ser>
          <c:idx val="4"/>
          <c:order val="4"/>
          <c:tx>
            <c:strRef>
              <c:f>'Additional SY 15-16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Analysis'!$B$63:$E$63</c:f>
              <c:numCache>
                <c:formatCode>0%</c:formatCode>
                <c:ptCount val="4"/>
                <c:pt idx="0">
                  <c:v>0.24808184143222506</c:v>
                </c:pt>
                <c:pt idx="1">
                  <c:v>0.33333333333333331</c:v>
                </c:pt>
                <c:pt idx="2">
                  <c:v>0.4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40-4061-887C-BEF9AF812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4941640"/>
        <c:axId val="2146116328"/>
      </c:barChart>
      <c:catAx>
        <c:axId val="2134941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6116328"/>
        <c:crosses val="autoZero"/>
        <c:auto val="1"/>
        <c:lblAlgn val="ctr"/>
        <c:lblOffset val="100"/>
        <c:noMultiLvlLbl val="0"/>
      </c:catAx>
      <c:valAx>
        <c:axId val="21461163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CA" sz="1200" b="0"/>
                  <a:t>Percent of Schools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4941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6 - </a:t>
            </a:r>
            <a:r>
              <a:rPr lang="en-US" sz="1400" b="1" i="0" baseline="0">
                <a:effectLst/>
              </a:rPr>
              <a:t>SY 15-16 Chronic Absence Levels Across </a:t>
            </a:r>
            <a:r>
              <a:rPr lang="en-US" sz="1400" b="1" i="0" u="none" strike="noStrike" baseline="0">
                <a:effectLst/>
              </a:rPr>
              <a:t>South Carolina Schools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u="none" strike="noStrike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Analysis'!$B$82:$E$82</c:f>
              <c:numCache>
                <c:formatCode>0%</c:formatCode>
                <c:ptCount val="4"/>
                <c:pt idx="0">
                  <c:v>4.4776119402985072E-2</c:v>
                </c:pt>
                <c:pt idx="1">
                  <c:v>3.6363636363636362E-2</c:v>
                </c:pt>
                <c:pt idx="2">
                  <c:v>2.0491803278688523E-2</c:v>
                </c:pt>
                <c:pt idx="3">
                  <c:v>2.1276595744680851E-2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A-4FB4-A164-D9D6B6E9B45C}"/>
            </c:ext>
          </c:extLst>
        </c:ser>
        <c:ser>
          <c:idx val="1"/>
          <c:order val="1"/>
          <c:tx>
            <c:strRef>
              <c:f>'Additional SY 15-16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Analysis'!$B$83:$E$83</c:f>
              <c:numCache>
                <c:formatCode>0%</c:formatCode>
                <c:ptCount val="4"/>
                <c:pt idx="0">
                  <c:v>9.5948827292110878E-2</c:v>
                </c:pt>
                <c:pt idx="1">
                  <c:v>8.0519480519480519E-2</c:v>
                </c:pt>
                <c:pt idx="2">
                  <c:v>8.6065573770491802E-2</c:v>
                </c:pt>
                <c:pt idx="3">
                  <c:v>2.1276595744680851E-2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7A-4FB4-A164-D9D6B6E9B45C}"/>
            </c:ext>
          </c:extLst>
        </c:ser>
        <c:ser>
          <c:idx val="2"/>
          <c:order val="2"/>
          <c:tx>
            <c:strRef>
              <c:f>'Additional SY 15-16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Analysis'!$B$84:$E$84</c:f>
              <c:numCache>
                <c:formatCode>0%</c:formatCode>
                <c:ptCount val="4"/>
                <c:pt idx="0">
                  <c:v>0.44349680170575695</c:v>
                </c:pt>
                <c:pt idx="1">
                  <c:v>0.41818181818181815</c:v>
                </c:pt>
                <c:pt idx="2">
                  <c:v>0.26229508196721313</c:v>
                </c:pt>
                <c:pt idx="3">
                  <c:v>0.11702127659574468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7A-4FB4-A164-D9D6B6E9B45C}"/>
            </c:ext>
          </c:extLst>
        </c:ser>
        <c:ser>
          <c:idx val="3"/>
          <c:order val="3"/>
          <c:tx>
            <c:strRef>
              <c:f>'Additional SY 15-16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Analysis'!$B$85:$E$85</c:f>
              <c:numCache>
                <c:formatCode>0%</c:formatCode>
                <c:ptCount val="4"/>
                <c:pt idx="0">
                  <c:v>0.17910447761194029</c:v>
                </c:pt>
                <c:pt idx="1">
                  <c:v>0.2883116883116883</c:v>
                </c:pt>
                <c:pt idx="2">
                  <c:v>0.31967213114754101</c:v>
                </c:pt>
                <c:pt idx="3">
                  <c:v>0.30851063829787234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7A-4FB4-A164-D9D6B6E9B45C}"/>
            </c:ext>
          </c:extLst>
        </c:ser>
        <c:ser>
          <c:idx val="4"/>
          <c:order val="4"/>
          <c:tx>
            <c:strRef>
              <c:f>'Additional SY 15-16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Analysis'!$B$86:$E$86</c:f>
              <c:numCache>
                <c:formatCode>0%</c:formatCode>
                <c:ptCount val="4"/>
                <c:pt idx="0">
                  <c:v>0.23667377398720682</c:v>
                </c:pt>
                <c:pt idx="1">
                  <c:v>0.17662337662337663</c:v>
                </c:pt>
                <c:pt idx="2">
                  <c:v>0.31147540983606559</c:v>
                </c:pt>
                <c:pt idx="3">
                  <c:v>0.53191489361702127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7A-4FB4-A164-D9D6B6E9B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3057880"/>
        <c:axId val="2113008184"/>
      </c:barChart>
      <c:catAx>
        <c:axId val="2103057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13008184"/>
        <c:crosses val="autoZero"/>
        <c:auto val="1"/>
        <c:lblAlgn val="ctr"/>
        <c:lblOffset val="100"/>
        <c:noMultiLvlLbl val="0"/>
      </c:catAx>
      <c:valAx>
        <c:axId val="21130081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16745713243342E-2"/>
              <c:y val="0.356501849372575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30578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7 - SY 15-16 Chronic Absence Levels Across </a:t>
            </a:r>
            <a:r>
              <a:rPr lang="en-US" sz="1400" b="1" i="0" u="none" strike="noStrike" baseline="0">
                <a:effectLst/>
              </a:rPr>
              <a:t>South Carolina </a:t>
            </a:r>
            <a:r>
              <a:rPr lang="en-US" sz="1400" b="1" i="0" baseline="0">
                <a:effectLst/>
              </a:rPr>
              <a:t>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Analysis'!$B$105:$E$105</c:f>
              <c:numCache>
                <c:formatCode>0%</c:formatCode>
                <c:ptCount val="4"/>
                <c:pt idx="0">
                  <c:v>4.0909090909090909E-2</c:v>
                </c:pt>
                <c:pt idx="1">
                  <c:v>4.0114613180515762E-2</c:v>
                </c:pt>
                <c:pt idx="2">
                  <c:v>4.6357615894039736E-2</c:v>
                </c:pt>
                <c:pt idx="3">
                  <c:v>2.7139874739039668E-2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2-4115-A476-A4837109EF7D}"/>
            </c:ext>
          </c:extLst>
        </c:ser>
        <c:ser>
          <c:idx val="1"/>
          <c:order val="1"/>
          <c:tx>
            <c:strRef>
              <c:f>'Additional SY 15-16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Analysis'!$B$106:$E$106</c:f>
              <c:numCache>
                <c:formatCode>0%</c:formatCode>
                <c:ptCount val="4"/>
                <c:pt idx="0">
                  <c:v>7.7272727272727271E-2</c:v>
                </c:pt>
                <c:pt idx="1">
                  <c:v>6.5902578796561598E-2</c:v>
                </c:pt>
                <c:pt idx="2">
                  <c:v>7.2847682119205295E-2</c:v>
                </c:pt>
                <c:pt idx="3">
                  <c:v>0.10438413361169102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12-4115-A476-A4837109EF7D}"/>
            </c:ext>
          </c:extLst>
        </c:ser>
        <c:ser>
          <c:idx val="2"/>
          <c:order val="2"/>
          <c:tx>
            <c:strRef>
              <c:f>'Additional SY 15-16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Analysis'!$B$107:$E$107</c:f>
              <c:numCache>
                <c:formatCode>0%</c:formatCode>
                <c:ptCount val="4"/>
                <c:pt idx="0">
                  <c:v>0.32727272727272727</c:v>
                </c:pt>
                <c:pt idx="1">
                  <c:v>0.31805157593123207</c:v>
                </c:pt>
                <c:pt idx="2">
                  <c:v>0.41721854304635764</c:v>
                </c:pt>
                <c:pt idx="3">
                  <c:v>0.41336116910229648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12-4115-A476-A4837109EF7D}"/>
            </c:ext>
          </c:extLst>
        </c:ser>
        <c:ser>
          <c:idx val="3"/>
          <c:order val="3"/>
          <c:tx>
            <c:strRef>
              <c:f>'Additional SY 15-16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Analysis'!$B$108:$E$108</c:f>
              <c:numCache>
                <c:formatCode>0%</c:formatCode>
                <c:ptCount val="4"/>
                <c:pt idx="0">
                  <c:v>0.25454545454545452</c:v>
                </c:pt>
                <c:pt idx="1">
                  <c:v>0.27793696275071633</c:v>
                </c:pt>
                <c:pt idx="2">
                  <c:v>0.27814569536423839</c:v>
                </c:pt>
                <c:pt idx="3">
                  <c:v>0.22546972860125261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12-4115-A476-A4837109EF7D}"/>
            </c:ext>
          </c:extLst>
        </c:ser>
        <c:ser>
          <c:idx val="4"/>
          <c:order val="4"/>
          <c:tx>
            <c:strRef>
              <c:f>'Additional SY 15-16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Analysis'!$B$109:$E$109</c:f>
              <c:numCache>
                <c:formatCode>0%</c:formatCode>
                <c:ptCount val="4"/>
                <c:pt idx="0">
                  <c:v>0.3</c:v>
                </c:pt>
                <c:pt idx="1">
                  <c:v>0.29799426934097423</c:v>
                </c:pt>
                <c:pt idx="2">
                  <c:v>0.18543046357615894</c:v>
                </c:pt>
                <c:pt idx="3">
                  <c:v>0.22964509394572025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12-4115-A476-A4837109E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47431320"/>
        <c:axId val="2095884200"/>
      </c:barChart>
      <c:catAx>
        <c:axId val="2147431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884200"/>
        <c:crosses val="autoZero"/>
        <c:auto val="1"/>
        <c:lblAlgn val="ctr"/>
        <c:lblOffset val="100"/>
        <c:noMultiLvlLbl val="0"/>
      </c:catAx>
      <c:valAx>
        <c:axId val="20958842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0241404535479099E-2"/>
              <c:y val="0.298568526760241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74313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9 - SY 13-14 Chronic Absence Levels Across </a:t>
            </a:r>
            <a:r>
              <a:rPr lang="en-US" sz="1400" b="1" i="0" u="none" strike="noStrike" baseline="0">
                <a:effectLst/>
              </a:rPr>
              <a:t>South Carolina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915325569558"/>
          <c:y val="0.177287549582618"/>
          <c:w val="0.87191546794187003"/>
          <c:h val="0.634750802797695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Analysis'!$B$36:$E$36</c:f>
              <c:numCache>
                <c:formatCode>0%</c:formatCode>
                <c:ptCount val="4"/>
                <c:pt idx="0">
                  <c:v>1.3392857142857142E-2</c:v>
                </c:pt>
                <c:pt idx="1">
                  <c:v>1.5936254980079681E-2</c:v>
                </c:pt>
                <c:pt idx="2">
                  <c:v>6.6666666666666666E-2</c:v>
                </c:pt>
                <c:pt idx="3">
                  <c:v>8.8235294117647065E-2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B-4BC0-8AE9-204EF0DD6368}"/>
            </c:ext>
          </c:extLst>
        </c:ser>
        <c:ser>
          <c:idx val="1"/>
          <c:order val="1"/>
          <c:tx>
            <c:strRef>
              <c:f>'Additional SY 13-14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Analysis'!$B$37:$E$37</c:f>
              <c:numCache>
                <c:formatCode>0%</c:formatCode>
                <c:ptCount val="4"/>
                <c:pt idx="0">
                  <c:v>3.125E-2</c:v>
                </c:pt>
                <c:pt idx="1">
                  <c:v>3.9840637450199202E-2</c:v>
                </c:pt>
                <c:pt idx="2">
                  <c:v>7.5555555555555556E-2</c:v>
                </c:pt>
                <c:pt idx="3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2B-4BC0-8AE9-204EF0DD6368}"/>
            </c:ext>
          </c:extLst>
        </c:ser>
        <c:ser>
          <c:idx val="2"/>
          <c:order val="2"/>
          <c:tx>
            <c:strRef>
              <c:f>'Additional SY 13-14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Analysis'!$B$38:$E$38</c:f>
              <c:numCache>
                <c:formatCode>0%</c:formatCode>
                <c:ptCount val="4"/>
                <c:pt idx="0">
                  <c:v>0.20982142857142858</c:v>
                </c:pt>
                <c:pt idx="1">
                  <c:v>0.27490039840637448</c:v>
                </c:pt>
                <c:pt idx="2">
                  <c:v>0.33333333333333331</c:v>
                </c:pt>
                <c:pt idx="3">
                  <c:v>0.23529411764705882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2B-4BC0-8AE9-204EF0DD6368}"/>
            </c:ext>
          </c:extLst>
        </c:ser>
        <c:ser>
          <c:idx val="3"/>
          <c:order val="3"/>
          <c:tx>
            <c:strRef>
              <c:f>'Additional SY 13-14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Analysis'!$B$39:$E$39</c:f>
              <c:numCache>
                <c:formatCode>0%</c:formatCode>
                <c:ptCount val="4"/>
                <c:pt idx="0">
                  <c:v>0.31547619047619047</c:v>
                </c:pt>
                <c:pt idx="1">
                  <c:v>0.25099601593625498</c:v>
                </c:pt>
                <c:pt idx="2">
                  <c:v>0.14666666666666667</c:v>
                </c:pt>
                <c:pt idx="3">
                  <c:v>0.20588235294117646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2B-4BC0-8AE9-204EF0DD6368}"/>
            </c:ext>
          </c:extLst>
        </c:ser>
        <c:ser>
          <c:idx val="4"/>
          <c:order val="4"/>
          <c:tx>
            <c:strRef>
              <c:f>'Additional SY 13-14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Analysis'!$B$40:$E$40</c:f>
              <c:numCache>
                <c:formatCode>0%</c:formatCode>
                <c:ptCount val="4"/>
                <c:pt idx="0">
                  <c:v>0.43005952380952384</c:v>
                </c:pt>
                <c:pt idx="1">
                  <c:v>0.41832669322709165</c:v>
                </c:pt>
                <c:pt idx="2">
                  <c:v>0.37777777777777777</c:v>
                </c:pt>
                <c:pt idx="3">
                  <c:v>0.41176470588235292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2B-4BC0-8AE9-204EF0DD6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8446776"/>
        <c:axId val="2138050072"/>
      </c:barChart>
      <c:catAx>
        <c:axId val="2138446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8050072"/>
        <c:crosses val="autoZero"/>
        <c:auto val="1"/>
        <c:lblAlgn val="ctr"/>
        <c:lblOffset val="100"/>
        <c:noMultiLvlLbl val="0"/>
      </c:catAx>
      <c:valAx>
        <c:axId val="21380500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9383360031078802E-2"/>
              <c:y val="0.3580461924916090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84467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10 - SY 13-14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South Carolina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Analysis'!$B$59:$E$59</c:f>
              <c:numCache>
                <c:formatCode>0%</c:formatCode>
                <c:ptCount val="4"/>
                <c:pt idx="0">
                  <c:v>2.1607605877268798E-2</c:v>
                </c:pt>
                <c:pt idx="1">
                  <c:v>0.33333333333333331</c:v>
                </c:pt>
                <c:pt idx="2">
                  <c:v>0.42857142857142855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4-40BD-BCC2-EFCAE566AA77}"/>
            </c:ext>
          </c:extLst>
        </c:ser>
        <c:ser>
          <c:idx val="1"/>
          <c:order val="1"/>
          <c:tx>
            <c:strRef>
              <c:f>'Additional SY 13-14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Analysis'!$B$60:$E$60</c:f>
              <c:numCache>
                <c:formatCode>0%</c:formatCode>
                <c:ptCount val="4"/>
                <c:pt idx="0">
                  <c:v>3.9757994814174587E-2</c:v>
                </c:pt>
                <c:pt idx="1">
                  <c:v>0.33333333333333331</c:v>
                </c:pt>
                <c:pt idx="2">
                  <c:v>0.14285714285714285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4-40BD-BCC2-EFCAE566AA77}"/>
            </c:ext>
          </c:extLst>
        </c:ser>
        <c:ser>
          <c:idx val="2"/>
          <c:order val="2"/>
          <c:tx>
            <c:strRef>
              <c:f>'Additional SY 13-14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Analysis'!$B$61:$E$61</c:f>
              <c:numCache>
                <c:formatCode>0%</c:formatCode>
                <c:ptCount val="4"/>
                <c:pt idx="0">
                  <c:v>0.25237683664649957</c:v>
                </c:pt>
                <c:pt idx="1">
                  <c:v>0</c:v>
                </c:pt>
                <c:pt idx="2">
                  <c:v>0.14285714285714285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94-40BD-BCC2-EFCAE566AA77}"/>
            </c:ext>
          </c:extLst>
        </c:ser>
        <c:ser>
          <c:idx val="3"/>
          <c:order val="3"/>
          <c:tx>
            <c:strRef>
              <c:f>'Additional SY 13-14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Analysis'!$B$62:$E$62</c:f>
              <c:numCache>
                <c:formatCode>0%</c:formatCode>
                <c:ptCount val="4"/>
                <c:pt idx="0">
                  <c:v>0.27139152981849612</c:v>
                </c:pt>
                <c:pt idx="1">
                  <c:v>0.1111111111111111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94-40BD-BCC2-EFCAE566AA77}"/>
            </c:ext>
          </c:extLst>
        </c:ser>
        <c:ser>
          <c:idx val="4"/>
          <c:order val="4"/>
          <c:tx>
            <c:strRef>
              <c:f>'Additional SY 13-14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Analysis'!$B$63:$E$63</c:f>
              <c:numCache>
                <c:formatCode>0%</c:formatCode>
                <c:ptCount val="4"/>
                <c:pt idx="0">
                  <c:v>0.41486603284356094</c:v>
                </c:pt>
                <c:pt idx="1">
                  <c:v>0.22222222222222221</c:v>
                </c:pt>
                <c:pt idx="2">
                  <c:v>0.2857142857142857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94-40BD-BCC2-EFCAE566A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8828968"/>
        <c:axId val="2090810760"/>
      </c:barChart>
      <c:catAx>
        <c:axId val="2138828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0810760"/>
        <c:crosses val="autoZero"/>
        <c:auto val="1"/>
        <c:lblAlgn val="ctr"/>
        <c:lblOffset val="100"/>
        <c:noMultiLvlLbl val="0"/>
      </c:catAx>
      <c:valAx>
        <c:axId val="20908107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88289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7</xdr:row>
      <xdr:rowOff>118532</xdr:rowOff>
    </xdr:from>
    <xdr:to>
      <xdr:col>12</xdr:col>
      <xdr:colOff>152400</xdr:colOff>
      <xdr:row>24</xdr:row>
      <xdr:rowOff>12699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6350</xdr:colOff>
      <xdr:row>25</xdr:row>
      <xdr:rowOff>28575</xdr:rowOff>
    </xdr:from>
    <xdr:to>
      <xdr:col>12</xdr:col>
      <xdr:colOff>152400</xdr:colOff>
      <xdr:row>41</xdr:row>
      <xdr:rowOff>15875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19048</xdr:colOff>
      <xdr:row>42</xdr:row>
      <xdr:rowOff>19048</xdr:rowOff>
    </xdr:from>
    <xdr:to>
      <xdr:col>12</xdr:col>
      <xdr:colOff>152399</xdr:colOff>
      <xdr:row>55</xdr:row>
      <xdr:rowOff>177799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600A9E-96AF-409B-BB00-AB17E16E1C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ED31BD64-0A93-4737-9249-EDA58470A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45</xdr:row>
      <xdr:rowOff>9525</xdr:rowOff>
    </xdr:from>
    <xdr:to>
      <xdr:col>17</xdr:col>
      <xdr:colOff>384175</xdr:colOff>
      <xdr:row>67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3938527-6755-407C-A4BB-FBF372C265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D52814E-86F2-4B94-8081-CBF10B978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D0A2C5E-CF60-4975-9565-F470ED42E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F2846B13-7A3D-469A-953D-1D7B22D7B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25400</xdr:colOff>
      <xdr:row>44</xdr:row>
      <xdr:rowOff>187325</xdr:rowOff>
    </xdr:from>
    <xdr:to>
      <xdr:col>17</xdr:col>
      <xdr:colOff>396875</xdr:colOff>
      <xdr:row>67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1568151-4983-4ECD-9640-B2DCAF927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1D9EF9A-BCBE-48CF-A018-07FBA7C0B5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F4B7C12-1F93-4F00-8B31-4DF7B45A6B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zoomScale="75" zoomScaleNormal="75" zoomScalePageLayoutView="75" workbookViewId="0">
      <selection activeCell="E10" sqref="E10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46</v>
      </c>
      <c r="B5" s="35"/>
      <c r="C5" s="35"/>
      <c r="D5" s="36"/>
      <c r="E5" s="37"/>
    </row>
    <row r="6" spans="1:6" x14ac:dyDescent="0.25">
      <c r="C6" s="32"/>
    </row>
    <row r="7" spans="1:6" x14ac:dyDescent="0.25">
      <c r="C7" s="32"/>
    </row>
    <row r="8" spans="1:6" x14ac:dyDescent="0.25">
      <c r="C8" s="32"/>
    </row>
    <row r="14" spans="1:6" ht="31.5" x14ac:dyDescent="0.25">
      <c r="A14" s="49" t="s">
        <v>47</v>
      </c>
      <c r="B14" s="50" t="s">
        <v>19</v>
      </c>
      <c r="C14" s="50" t="s">
        <v>20</v>
      </c>
      <c r="D14" s="51" t="s">
        <v>23</v>
      </c>
      <c r="F14" s="2"/>
    </row>
    <row r="15" spans="1:6" ht="15.75" x14ac:dyDescent="0.25">
      <c r="A15" s="52" t="s">
        <v>1</v>
      </c>
      <c r="B15" s="53">
        <v>40</v>
      </c>
      <c r="C15" s="53">
        <v>49</v>
      </c>
      <c r="D15" s="54">
        <f t="shared" ref="D15:D20" si="0">C15-B15</f>
        <v>9</v>
      </c>
      <c r="F15" s="1"/>
    </row>
    <row r="16" spans="1:6" ht="15.75" x14ac:dyDescent="0.25">
      <c r="A16" s="52" t="s">
        <v>14</v>
      </c>
      <c r="B16" s="53">
        <v>51</v>
      </c>
      <c r="C16" s="53">
        <v>103</v>
      </c>
      <c r="D16" s="54">
        <f t="shared" si="0"/>
        <v>52</v>
      </c>
      <c r="F16" s="1"/>
    </row>
    <row r="17" spans="1:6" ht="15.75" x14ac:dyDescent="0.25">
      <c r="A17" s="52" t="s">
        <v>15</v>
      </c>
      <c r="B17" s="53">
        <v>296</v>
      </c>
      <c r="C17" s="53">
        <v>445</v>
      </c>
      <c r="D17" s="54">
        <f t="shared" si="0"/>
        <v>149</v>
      </c>
      <c r="F17" s="1"/>
    </row>
    <row r="18" spans="1:6" ht="15.75" x14ac:dyDescent="0.25">
      <c r="A18" s="52" t="s">
        <v>16</v>
      </c>
      <c r="B18" s="53">
        <v>319</v>
      </c>
      <c r="C18" s="53">
        <v>304</v>
      </c>
      <c r="D18" s="54">
        <f t="shared" si="0"/>
        <v>-15</v>
      </c>
      <c r="F18" s="1"/>
    </row>
    <row r="19" spans="1:6" ht="15.75" x14ac:dyDescent="0.25">
      <c r="A19" s="52" t="s">
        <v>17</v>
      </c>
      <c r="B19" s="53">
        <v>507</v>
      </c>
      <c r="C19" s="53">
        <v>324</v>
      </c>
      <c r="D19" s="54">
        <f t="shared" si="0"/>
        <v>-183</v>
      </c>
      <c r="F19" s="1"/>
    </row>
    <row r="20" spans="1:6" ht="15.75" x14ac:dyDescent="0.25">
      <c r="A20" s="55" t="s">
        <v>0</v>
      </c>
      <c r="B20" s="65">
        <f>SUM(B15:B19)</f>
        <v>1213</v>
      </c>
      <c r="C20" s="65">
        <f>SUM(C15:C19)</f>
        <v>1225</v>
      </c>
      <c r="D20" s="55">
        <f t="shared" si="0"/>
        <v>12</v>
      </c>
    </row>
    <row r="31" spans="1:6" ht="31.5" x14ac:dyDescent="0.25">
      <c r="A31" s="49" t="s">
        <v>47</v>
      </c>
      <c r="B31" s="50" t="s">
        <v>21</v>
      </c>
      <c r="C31" s="50" t="s">
        <v>22</v>
      </c>
      <c r="D31" s="51" t="s">
        <v>31</v>
      </c>
    </row>
    <row r="32" spans="1:6" ht="15.75" x14ac:dyDescent="0.25">
      <c r="A32" s="52" t="s">
        <v>1</v>
      </c>
      <c r="B32" s="56">
        <f>B15/B20</f>
        <v>3.2976092333058531E-2</v>
      </c>
      <c r="C32" s="56">
        <f>C15/C20</f>
        <v>0.04</v>
      </c>
      <c r="D32" s="57">
        <f>C32-B32</f>
        <v>7.0239076669414702E-3</v>
      </c>
    </row>
    <row r="33" spans="1:6" ht="15.75" x14ac:dyDescent="0.25">
      <c r="A33" s="52" t="s">
        <v>14</v>
      </c>
      <c r="B33" s="56">
        <f>B16/B20</f>
        <v>4.2044517724649628E-2</v>
      </c>
      <c r="C33" s="56">
        <f>C16/C20</f>
        <v>8.408163265306122E-2</v>
      </c>
      <c r="D33" s="57">
        <f>C33-B33</f>
        <v>4.2037114928411591E-2</v>
      </c>
    </row>
    <row r="34" spans="1:6" ht="15.75" x14ac:dyDescent="0.25">
      <c r="A34" s="52" t="s">
        <v>15</v>
      </c>
      <c r="B34" s="56">
        <f>B17/B20</f>
        <v>0.24402308326463315</v>
      </c>
      <c r="C34" s="56">
        <f>C17/C20</f>
        <v>0.36326530612244901</v>
      </c>
      <c r="D34" s="57">
        <f>C34-B34</f>
        <v>0.11924222285781585</v>
      </c>
    </row>
    <row r="35" spans="1:6" ht="15.75" x14ac:dyDescent="0.25">
      <c r="A35" s="52" t="s">
        <v>16</v>
      </c>
      <c r="B35" s="56">
        <f>B18/B20</f>
        <v>0.26298433635614182</v>
      </c>
      <c r="C35" s="56">
        <f>C18/C20</f>
        <v>0.24816326530612245</v>
      </c>
      <c r="D35" s="57">
        <f>C35-B35</f>
        <v>-1.4821071050019369E-2</v>
      </c>
    </row>
    <row r="36" spans="1:6" ht="15.75" x14ac:dyDescent="0.25">
      <c r="A36" s="52" t="s">
        <v>17</v>
      </c>
      <c r="B36" s="56">
        <f>B19/B20</f>
        <v>0.41797197032151689</v>
      </c>
      <c r="C36" s="56">
        <f>C19/C20</f>
        <v>0.26448979591836735</v>
      </c>
      <c r="D36" s="57">
        <f>C36-B36</f>
        <v>-0.15348217440314954</v>
      </c>
    </row>
    <row r="38" spans="1:6" s="15" customFormat="1" x14ac:dyDescent="0.25">
      <c r="A38" s="12"/>
      <c r="B38" s="13"/>
      <c r="C38" s="13"/>
      <c r="D38" s="14"/>
      <c r="E38" s="12"/>
    </row>
    <row r="40" spans="1:6" x14ac:dyDescent="0.25">
      <c r="A40" s="23"/>
      <c r="B40" s="25"/>
      <c r="C40" s="25"/>
      <c r="D40" s="25"/>
      <c r="E40" s="25"/>
      <c r="F40" s="19"/>
    </row>
    <row r="41" spans="1:6" x14ac:dyDescent="0.25">
      <c r="A41" s="23"/>
      <c r="B41" s="25"/>
      <c r="C41" s="25"/>
      <c r="D41" s="25"/>
      <c r="E41" s="25"/>
      <c r="F41" s="19"/>
    </row>
    <row r="48" spans="1:6" ht="31.5" x14ac:dyDescent="0.25">
      <c r="A48" s="49" t="s">
        <v>48</v>
      </c>
      <c r="B48" s="50" t="s">
        <v>43</v>
      </c>
      <c r="C48" s="50" t="s">
        <v>44</v>
      </c>
    </row>
    <row r="49" spans="1:3" s="60" customFormat="1" ht="31.5" x14ac:dyDescent="0.25">
      <c r="A49" s="58" t="s">
        <v>37</v>
      </c>
      <c r="B49" s="59">
        <v>1213</v>
      </c>
      <c r="C49" s="59">
        <v>1225</v>
      </c>
    </row>
    <row r="50" spans="1:3" s="60" customFormat="1" ht="31.5" x14ac:dyDescent="0.25">
      <c r="A50" s="58" t="s">
        <v>36</v>
      </c>
      <c r="B50" s="59">
        <v>188</v>
      </c>
      <c r="C50" s="59">
        <v>85</v>
      </c>
    </row>
    <row r="51" spans="1:3" s="60" customFormat="1" ht="31.5" x14ac:dyDescent="0.25">
      <c r="A51" s="58" t="s">
        <v>38</v>
      </c>
      <c r="B51" s="61">
        <f>B50/B49</f>
        <v>0.1549876339653751</v>
      </c>
      <c r="C51" s="61">
        <f>C50/C49</f>
        <v>6.9387755102040816E-2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opLeftCell="A104" zoomScale="75" zoomScaleNormal="75" zoomScalePageLayoutView="75" workbookViewId="0">
      <selection activeCell="A117" sqref="A117:XFD179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42</v>
      </c>
    </row>
    <row r="9" spans="1:6" ht="30" x14ac:dyDescent="0.25">
      <c r="A9" s="39" t="s">
        <v>49</v>
      </c>
      <c r="B9" s="40" t="s">
        <v>41</v>
      </c>
      <c r="C9" s="40" t="s">
        <v>30</v>
      </c>
      <c r="D9" s="40" t="s">
        <v>39</v>
      </c>
      <c r="E9" s="40" t="s">
        <v>32</v>
      </c>
      <c r="F9" s="40" t="s">
        <v>33</v>
      </c>
    </row>
    <row r="10" spans="1:6" x14ac:dyDescent="0.25">
      <c r="A10" s="6" t="s">
        <v>1</v>
      </c>
      <c r="B10" s="29">
        <v>49</v>
      </c>
      <c r="C10" s="29">
        <v>27174</v>
      </c>
      <c r="D10" s="29">
        <v>11748</v>
      </c>
      <c r="E10" s="31">
        <f>C10/C15</f>
        <v>3.5544568053838758E-2</v>
      </c>
      <c r="F10" s="31">
        <f>D10/D15</f>
        <v>0.13554706880040612</v>
      </c>
    </row>
    <row r="11" spans="1:6" x14ac:dyDescent="0.25">
      <c r="A11" s="6" t="s">
        <v>14</v>
      </c>
      <c r="B11" s="29">
        <v>103</v>
      </c>
      <c r="C11" s="29">
        <v>75169</v>
      </c>
      <c r="D11" s="29">
        <v>17881</v>
      </c>
      <c r="E11" s="31">
        <f>C11/C15</f>
        <v>9.8323751970229106E-2</v>
      </c>
      <c r="F11" s="31">
        <f>D11/D15</f>
        <v>0.2063089153234646</v>
      </c>
    </row>
    <row r="12" spans="1:6" x14ac:dyDescent="0.25">
      <c r="A12" s="6" t="s">
        <v>15</v>
      </c>
      <c r="B12" s="29">
        <v>445</v>
      </c>
      <c r="C12" s="29">
        <v>276223</v>
      </c>
      <c r="D12" s="29">
        <v>38801</v>
      </c>
      <c r="E12" s="31">
        <f>C12/C15</f>
        <v>0.36130960556176872</v>
      </c>
      <c r="F12" s="31">
        <f>D12/D15</f>
        <v>0.44768146208074211</v>
      </c>
    </row>
    <row r="13" spans="1:6" x14ac:dyDescent="0.25">
      <c r="A13" s="6" t="s">
        <v>16</v>
      </c>
      <c r="B13" s="29">
        <v>304</v>
      </c>
      <c r="C13" s="29">
        <v>189917</v>
      </c>
      <c r="D13" s="29">
        <v>14369</v>
      </c>
      <c r="E13" s="31">
        <f>C13/C15</f>
        <v>0.24841825756535274</v>
      </c>
      <c r="F13" s="31">
        <f>D13/D15</f>
        <v>0.1657878644529312</v>
      </c>
    </row>
    <row r="14" spans="1:6" x14ac:dyDescent="0.25">
      <c r="A14" s="6" t="s">
        <v>17</v>
      </c>
      <c r="B14" s="30">
        <v>324</v>
      </c>
      <c r="C14" s="30">
        <v>196022</v>
      </c>
      <c r="D14" s="30">
        <v>3872</v>
      </c>
      <c r="E14" s="31">
        <f>C14/C15</f>
        <v>0.2564038168488107</v>
      </c>
      <c r="F14" s="31">
        <f>D14/D15</f>
        <v>4.4674689342455956E-2</v>
      </c>
    </row>
    <row r="15" spans="1:6" x14ac:dyDescent="0.25">
      <c r="A15" s="4" t="s">
        <v>0</v>
      </c>
      <c r="B15" s="63">
        <f>SUM(B10:B14)</f>
        <v>1225</v>
      </c>
      <c r="C15" s="63">
        <f>SUM(C10:C14)</f>
        <v>764505</v>
      </c>
      <c r="D15" s="63">
        <f>SUM(D10:D14)</f>
        <v>86671</v>
      </c>
      <c r="E15" s="64">
        <f>SUM(E10:E14)</f>
        <v>1</v>
      </c>
      <c r="F15" s="64">
        <f>SUM(F10:F14)</f>
        <v>1</v>
      </c>
    </row>
    <row r="19" spans="1:7" s="38" customFormat="1" ht="23.25" x14ac:dyDescent="0.25">
      <c r="A19" s="34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51</v>
      </c>
      <c r="B28" s="42" t="s">
        <v>24</v>
      </c>
      <c r="C28" s="42" t="s">
        <v>26</v>
      </c>
      <c r="D28" s="42" t="s">
        <v>28</v>
      </c>
      <c r="E28" s="43" t="s">
        <v>29</v>
      </c>
      <c r="F28" s="44" t="s">
        <v>6</v>
      </c>
      <c r="G28" s="15"/>
    </row>
    <row r="29" spans="1:7" x14ac:dyDescent="0.25">
      <c r="A29" s="6" t="s">
        <v>1</v>
      </c>
      <c r="B29" s="9">
        <v>10</v>
      </c>
      <c r="C29" s="9">
        <v>8</v>
      </c>
      <c r="D29" s="18">
        <v>20</v>
      </c>
      <c r="E29" s="3">
        <v>5</v>
      </c>
      <c r="F29" s="21">
        <f>SUM(B29:E29)</f>
        <v>43</v>
      </c>
      <c r="G29" s="15"/>
    </row>
    <row r="30" spans="1:7" x14ac:dyDescent="0.25">
      <c r="A30" s="6" t="s">
        <v>14</v>
      </c>
      <c r="B30" s="9">
        <v>31</v>
      </c>
      <c r="C30" s="9">
        <v>21</v>
      </c>
      <c r="D30" s="18">
        <v>43</v>
      </c>
      <c r="E30" s="3">
        <v>5</v>
      </c>
      <c r="F30" s="21">
        <f>SUM(B30:E30)</f>
        <v>100</v>
      </c>
      <c r="G30" s="15"/>
    </row>
    <row r="31" spans="1:7" x14ac:dyDescent="0.25">
      <c r="A31" s="6" t="s">
        <v>15</v>
      </c>
      <c r="B31" s="9">
        <v>269</v>
      </c>
      <c r="C31" s="9">
        <v>107</v>
      </c>
      <c r="D31" s="18">
        <v>60</v>
      </c>
      <c r="E31" s="3">
        <v>8</v>
      </c>
      <c r="F31" s="21">
        <f>SUM(B31:E31)</f>
        <v>444</v>
      </c>
      <c r="G31" s="15"/>
    </row>
    <row r="32" spans="1:7" x14ac:dyDescent="0.25">
      <c r="A32" s="6" t="s">
        <v>16</v>
      </c>
      <c r="B32" s="9">
        <v>205</v>
      </c>
      <c r="C32" s="9">
        <v>55</v>
      </c>
      <c r="D32" s="18">
        <v>33</v>
      </c>
      <c r="E32" s="3">
        <v>10</v>
      </c>
      <c r="F32" s="21">
        <f>SUM(B32:E32)</f>
        <v>303</v>
      </c>
      <c r="G32" s="15"/>
    </row>
    <row r="33" spans="1:9" x14ac:dyDescent="0.25">
      <c r="A33" s="6" t="s">
        <v>17</v>
      </c>
      <c r="B33" s="9">
        <v>165</v>
      </c>
      <c r="C33" s="9">
        <v>59</v>
      </c>
      <c r="D33" s="18">
        <v>65</v>
      </c>
      <c r="E33" s="3">
        <v>19</v>
      </c>
      <c r="F33" s="21">
        <f>SUM(B33:E33)</f>
        <v>308</v>
      </c>
      <c r="G33" s="15"/>
    </row>
    <row r="34" spans="1:9" x14ac:dyDescent="0.25">
      <c r="A34" s="8" t="s">
        <v>0</v>
      </c>
      <c r="B34" s="63">
        <f>SUM(B29:B33)</f>
        <v>680</v>
      </c>
      <c r="C34" s="63">
        <f>SUM(C29:C33)</f>
        <v>250</v>
      </c>
      <c r="D34" s="63">
        <f>SUM(D29:D33)</f>
        <v>221</v>
      </c>
      <c r="E34" s="63">
        <f>SUM(E29:E33)</f>
        <v>47</v>
      </c>
      <c r="F34" s="22">
        <f>SUM(F29:F33)</f>
        <v>1198</v>
      </c>
      <c r="G34" s="15"/>
    </row>
    <row r="35" spans="1:9" ht="30" x14ac:dyDescent="0.25">
      <c r="A35" s="7"/>
      <c r="B35" s="41" t="s">
        <v>25</v>
      </c>
      <c r="C35" s="41" t="s">
        <v>27</v>
      </c>
      <c r="D35" s="41" t="s">
        <v>34</v>
      </c>
      <c r="E35" s="40" t="s">
        <v>35</v>
      </c>
      <c r="F35" s="15"/>
      <c r="G35" s="67"/>
      <c r="H35" s="67"/>
      <c r="I35" s="15"/>
    </row>
    <row r="36" spans="1:9" x14ac:dyDescent="0.25">
      <c r="A36" s="6" t="s">
        <v>1</v>
      </c>
      <c r="B36" s="5">
        <f>B29/B34</f>
        <v>1.4705882352941176E-2</v>
      </c>
      <c r="C36" s="5">
        <f>C29/C34</f>
        <v>3.2000000000000001E-2</v>
      </c>
      <c r="D36" s="5">
        <f>D29/D34</f>
        <v>9.0497737556561084E-2</v>
      </c>
      <c r="E36" s="5">
        <f>E29/E34</f>
        <v>0.10638297872340426</v>
      </c>
      <c r="G36" s="68"/>
      <c r="H36" s="68"/>
    </row>
    <row r="37" spans="1:9" x14ac:dyDescent="0.25">
      <c r="A37" s="6" t="s">
        <v>14</v>
      </c>
      <c r="B37" s="5">
        <f>B30/B34</f>
        <v>4.5588235294117645E-2</v>
      </c>
      <c r="C37" s="5">
        <f>C30/C34</f>
        <v>8.4000000000000005E-2</v>
      </c>
      <c r="D37" s="5">
        <f>D30/D34</f>
        <v>0.19457013574660634</v>
      </c>
      <c r="E37" s="5">
        <f>E30/E34</f>
        <v>0.10638297872340426</v>
      </c>
    </row>
    <row r="38" spans="1:9" x14ac:dyDescent="0.25">
      <c r="A38" s="6" t="s">
        <v>15</v>
      </c>
      <c r="B38" s="5">
        <f>B31/B34</f>
        <v>0.39558823529411763</v>
      </c>
      <c r="C38" s="5">
        <f>C31/C34</f>
        <v>0.42799999999999999</v>
      </c>
      <c r="D38" s="5">
        <f>D31/D34</f>
        <v>0.27149321266968324</v>
      </c>
      <c r="E38" s="5">
        <f>E31/E34</f>
        <v>0.1702127659574468</v>
      </c>
    </row>
    <row r="39" spans="1:9" x14ac:dyDescent="0.25">
      <c r="A39" s="6" t="s">
        <v>16</v>
      </c>
      <c r="B39" s="5">
        <f>B32/B34</f>
        <v>0.3014705882352941</v>
      </c>
      <c r="C39" s="5">
        <f>C32/C34</f>
        <v>0.22</v>
      </c>
      <c r="D39" s="5">
        <f>D32/D34</f>
        <v>0.14932126696832579</v>
      </c>
      <c r="E39" s="5">
        <f>E32/E34</f>
        <v>0.21276595744680851</v>
      </c>
    </row>
    <row r="40" spans="1:9" x14ac:dyDescent="0.25">
      <c r="A40" s="6" t="s">
        <v>17</v>
      </c>
      <c r="B40" s="5">
        <f>B33/B34</f>
        <v>0.24264705882352941</v>
      </c>
      <c r="C40" s="5">
        <f>C33/C34</f>
        <v>0.23599999999999999</v>
      </c>
      <c r="D40" s="5">
        <f>D33/D34</f>
        <v>0.29411764705882354</v>
      </c>
      <c r="E40" s="5">
        <f>E33/E34</f>
        <v>0.40425531914893614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6" t="s">
        <v>50</v>
      </c>
      <c r="B51" s="45" t="s">
        <v>13</v>
      </c>
      <c r="C51" s="45" t="s">
        <v>18</v>
      </c>
      <c r="D51" s="45" t="s">
        <v>12</v>
      </c>
      <c r="E51" s="45" t="s">
        <v>11</v>
      </c>
      <c r="F51" s="44" t="s">
        <v>6</v>
      </c>
    </row>
    <row r="52" spans="1:6" x14ac:dyDescent="0.25">
      <c r="A52" s="20" t="s">
        <v>1</v>
      </c>
      <c r="B52" s="21">
        <v>40</v>
      </c>
      <c r="C52" s="21">
        <v>2</v>
      </c>
      <c r="D52" s="21">
        <v>1</v>
      </c>
      <c r="E52" s="21">
        <v>0</v>
      </c>
      <c r="F52" s="21">
        <f>SUM(B52:E52)</f>
        <v>43</v>
      </c>
    </row>
    <row r="53" spans="1:6" x14ac:dyDescent="0.25">
      <c r="A53" s="20" t="s">
        <v>14</v>
      </c>
      <c r="B53" s="21">
        <v>99</v>
      </c>
      <c r="C53" s="21">
        <v>1</v>
      </c>
      <c r="D53" s="21">
        <v>1</v>
      </c>
      <c r="E53" s="21">
        <v>0</v>
      </c>
      <c r="F53" s="21">
        <f>SUM(B53:E53)</f>
        <v>101</v>
      </c>
    </row>
    <row r="54" spans="1:6" x14ac:dyDescent="0.25">
      <c r="A54" s="20" t="s">
        <v>15</v>
      </c>
      <c r="B54" s="21">
        <v>443</v>
      </c>
      <c r="C54" s="21">
        <v>1</v>
      </c>
      <c r="D54" s="21">
        <v>0</v>
      </c>
      <c r="E54" s="21">
        <v>0</v>
      </c>
      <c r="F54" s="21">
        <f>SUM(B54:E54)</f>
        <v>444</v>
      </c>
    </row>
    <row r="55" spans="1:6" x14ac:dyDescent="0.25">
      <c r="A55" s="20" t="s">
        <v>16</v>
      </c>
      <c r="B55" s="21">
        <v>300</v>
      </c>
      <c r="C55" s="21">
        <v>2</v>
      </c>
      <c r="D55" s="21">
        <v>1</v>
      </c>
      <c r="E55" s="21">
        <v>0</v>
      </c>
      <c r="F55" s="21">
        <f>SUM(B55:E55)</f>
        <v>303</v>
      </c>
    </row>
    <row r="56" spans="1:6" x14ac:dyDescent="0.25">
      <c r="A56" s="20" t="s">
        <v>17</v>
      </c>
      <c r="B56" s="21">
        <v>291</v>
      </c>
      <c r="C56" s="21">
        <v>3</v>
      </c>
      <c r="D56" s="21">
        <v>2</v>
      </c>
      <c r="E56" s="21">
        <v>12</v>
      </c>
      <c r="F56" s="21">
        <f>SUM(B56:E56)</f>
        <v>308</v>
      </c>
    </row>
    <row r="57" spans="1:6" x14ac:dyDescent="0.25">
      <c r="A57" s="22" t="s">
        <v>0</v>
      </c>
      <c r="B57" s="63">
        <f>SUM(B52:B56)</f>
        <v>1173</v>
      </c>
      <c r="C57" s="63">
        <f>SUM(C52:C56)</f>
        <v>9</v>
      </c>
      <c r="D57" s="63">
        <f>SUM(D52:D56)</f>
        <v>5</v>
      </c>
      <c r="E57" s="63">
        <f>SUM(E52:E56)</f>
        <v>12</v>
      </c>
      <c r="F57" s="22">
        <f>SUM(F52:F56)</f>
        <v>1199</v>
      </c>
    </row>
    <row r="58" spans="1:6" x14ac:dyDescent="0.25">
      <c r="A58" s="22"/>
      <c r="B58" s="46" t="s">
        <v>13</v>
      </c>
      <c r="C58" s="46" t="s">
        <v>18</v>
      </c>
      <c r="D58" s="46" t="s">
        <v>12</v>
      </c>
      <c r="E58" s="46" t="s">
        <v>11</v>
      </c>
      <c r="F58" s="19"/>
    </row>
    <row r="59" spans="1:6" x14ac:dyDescent="0.25">
      <c r="A59" s="20" t="s">
        <v>1</v>
      </c>
      <c r="B59" s="24">
        <f>B52/B57</f>
        <v>3.4100596760443309E-2</v>
      </c>
      <c r="C59" s="24">
        <f>C52/C57</f>
        <v>0.22222222222222221</v>
      </c>
      <c r="D59" s="24">
        <f>D52/D57</f>
        <v>0.2</v>
      </c>
      <c r="E59" s="24">
        <f>E52/E57</f>
        <v>0</v>
      </c>
      <c r="F59" s="19"/>
    </row>
    <row r="60" spans="1:6" x14ac:dyDescent="0.25">
      <c r="A60" s="20" t="s">
        <v>14</v>
      </c>
      <c r="B60" s="24">
        <f>B53/B57</f>
        <v>8.4398976982097182E-2</v>
      </c>
      <c r="C60" s="24">
        <f>C53/C57</f>
        <v>0.1111111111111111</v>
      </c>
      <c r="D60" s="24">
        <f>D53/D57</f>
        <v>0.2</v>
      </c>
      <c r="E60" s="24">
        <f>E53/E57</f>
        <v>0</v>
      </c>
      <c r="F60" s="19"/>
    </row>
    <row r="61" spans="1:6" x14ac:dyDescent="0.25">
      <c r="A61" s="20" t="s">
        <v>15</v>
      </c>
      <c r="B61" s="24">
        <f>B54/B57</f>
        <v>0.37766410912190962</v>
      </c>
      <c r="C61" s="24">
        <f>C54/C57</f>
        <v>0.1111111111111111</v>
      </c>
      <c r="D61" s="24">
        <f>D54/D57</f>
        <v>0</v>
      </c>
      <c r="E61" s="24">
        <f>E54/E57</f>
        <v>0</v>
      </c>
      <c r="F61" s="19"/>
    </row>
    <row r="62" spans="1:6" x14ac:dyDescent="0.25">
      <c r="A62" s="20" t="s">
        <v>16</v>
      </c>
      <c r="B62" s="24">
        <f>B55/B57</f>
        <v>0.25575447570332482</v>
      </c>
      <c r="C62" s="24">
        <f>C55/C57</f>
        <v>0.22222222222222221</v>
      </c>
      <c r="D62" s="24">
        <f>D55/D57</f>
        <v>0.2</v>
      </c>
      <c r="E62" s="24">
        <f>E55/E57</f>
        <v>0</v>
      </c>
      <c r="F62" s="19"/>
    </row>
    <row r="63" spans="1:6" x14ac:dyDescent="0.25">
      <c r="A63" s="20" t="s">
        <v>17</v>
      </c>
      <c r="B63" s="24">
        <f>B56/B57</f>
        <v>0.24808184143222506</v>
      </c>
      <c r="C63" s="24">
        <f>C56/C57</f>
        <v>0.33333333333333331</v>
      </c>
      <c r="D63" s="24">
        <f>D56/D57</f>
        <v>0.4</v>
      </c>
      <c r="E63" s="24">
        <f>E56/E57</f>
        <v>1</v>
      </c>
      <c r="F63" s="19"/>
    </row>
    <row r="64" spans="1:6" x14ac:dyDescent="0.25">
      <c r="A64" s="23"/>
      <c r="B64" s="25"/>
      <c r="C64" s="25"/>
      <c r="D64" s="25"/>
      <c r="E64" s="25"/>
      <c r="F64" s="19"/>
    </row>
    <row r="65" spans="1:6" x14ac:dyDescent="0.25">
      <c r="A65" s="23"/>
      <c r="B65" s="25"/>
      <c r="C65" s="25"/>
      <c r="D65" s="25"/>
      <c r="E65" s="25"/>
      <c r="F65" s="19"/>
    </row>
    <row r="72" spans="1:6" x14ac:dyDescent="0.25">
      <c r="A72" s="19"/>
      <c r="B72" s="19"/>
      <c r="C72" s="19"/>
      <c r="D72" s="19"/>
      <c r="E72" s="19"/>
      <c r="F72" s="19"/>
    </row>
    <row r="73" spans="1:6" x14ac:dyDescent="0.25">
      <c r="A73" s="19"/>
      <c r="B73" s="19"/>
      <c r="C73" s="19"/>
      <c r="D73" s="19"/>
      <c r="E73" s="19"/>
      <c r="F73" s="19"/>
    </row>
    <row r="74" spans="1:6" ht="30" x14ac:dyDescent="0.25">
      <c r="A74" s="47" t="s">
        <v>52</v>
      </c>
      <c r="B74" s="48" t="s">
        <v>10</v>
      </c>
      <c r="C74" s="44" t="s">
        <v>9</v>
      </c>
      <c r="D74" s="45" t="s">
        <v>8</v>
      </c>
      <c r="E74" s="48" t="s">
        <v>7</v>
      </c>
      <c r="F74" s="44" t="s">
        <v>6</v>
      </c>
    </row>
    <row r="75" spans="1:6" x14ac:dyDescent="0.25">
      <c r="A75" s="20" t="s">
        <v>1</v>
      </c>
      <c r="B75" s="21">
        <v>21</v>
      </c>
      <c r="C75" s="21">
        <v>14</v>
      </c>
      <c r="D75" s="21">
        <v>5</v>
      </c>
      <c r="E75" s="21">
        <v>2</v>
      </c>
      <c r="F75" s="21">
        <f>SUM(B75:E75)</f>
        <v>42</v>
      </c>
    </row>
    <row r="76" spans="1:6" x14ac:dyDescent="0.25">
      <c r="A76" s="20" t="s">
        <v>14</v>
      </c>
      <c r="B76" s="21">
        <v>45</v>
      </c>
      <c r="C76" s="21">
        <v>31</v>
      </c>
      <c r="D76" s="21">
        <v>21</v>
      </c>
      <c r="E76" s="21">
        <v>2</v>
      </c>
      <c r="F76" s="21">
        <f>SUM(B76:E76)</f>
        <v>99</v>
      </c>
    </row>
    <row r="77" spans="1:6" x14ac:dyDescent="0.25">
      <c r="A77" s="20" t="s">
        <v>15</v>
      </c>
      <c r="B77" s="21">
        <v>208</v>
      </c>
      <c r="C77" s="21">
        <v>161</v>
      </c>
      <c r="D77" s="21">
        <v>64</v>
      </c>
      <c r="E77" s="21">
        <v>11</v>
      </c>
      <c r="F77" s="21">
        <f>SUM(B77:E77)</f>
        <v>444</v>
      </c>
    </row>
    <row r="78" spans="1:6" x14ac:dyDescent="0.25">
      <c r="A78" s="20" t="s">
        <v>16</v>
      </c>
      <c r="B78" s="21">
        <v>84</v>
      </c>
      <c r="C78" s="21">
        <v>111</v>
      </c>
      <c r="D78" s="21">
        <v>78</v>
      </c>
      <c r="E78" s="21">
        <v>29</v>
      </c>
      <c r="F78" s="21">
        <f>SUM(B78:E78)</f>
        <v>302</v>
      </c>
    </row>
    <row r="79" spans="1:6" x14ac:dyDescent="0.25">
      <c r="A79" s="20" t="s">
        <v>17</v>
      </c>
      <c r="B79" s="21">
        <v>111</v>
      </c>
      <c r="C79" s="21">
        <v>68</v>
      </c>
      <c r="D79" s="21">
        <v>76</v>
      </c>
      <c r="E79" s="21">
        <v>50</v>
      </c>
      <c r="F79" s="21">
        <f>SUM(B79:E79)</f>
        <v>305</v>
      </c>
    </row>
    <row r="80" spans="1:6" x14ac:dyDescent="0.25">
      <c r="A80" s="26" t="s">
        <v>0</v>
      </c>
      <c r="B80" s="63">
        <f>SUM(B75:B79)</f>
        <v>469</v>
      </c>
      <c r="C80" s="63">
        <f>SUM(C75:C79)</f>
        <v>385</v>
      </c>
      <c r="D80" s="63">
        <f>SUM(D75:D79)</f>
        <v>244</v>
      </c>
      <c r="E80" s="63">
        <f>SUM(E75:E79)</f>
        <v>94</v>
      </c>
      <c r="F80" s="22">
        <f>SUM(F75:F79)</f>
        <v>1192</v>
      </c>
    </row>
    <row r="81" spans="1:6" x14ac:dyDescent="0.25">
      <c r="A81" s="27"/>
      <c r="B81" s="46" t="s">
        <v>10</v>
      </c>
      <c r="C81" s="45" t="s">
        <v>9</v>
      </c>
      <c r="D81" s="46" t="s">
        <v>8</v>
      </c>
      <c r="E81" s="46" t="s">
        <v>7</v>
      </c>
      <c r="F81" s="19"/>
    </row>
    <row r="82" spans="1:6" x14ac:dyDescent="0.25">
      <c r="A82" s="20" t="s">
        <v>1</v>
      </c>
      <c r="B82" s="24">
        <f>B75/B80</f>
        <v>4.4776119402985072E-2</v>
      </c>
      <c r="C82" s="24">
        <f>C75/C80</f>
        <v>3.6363636363636362E-2</v>
      </c>
      <c r="D82" s="24">
        <f>D75/D80</f>
        <v>2.0491803278688523E-2</v>
      </c>
      <c r="E82" s="24">
        <f>E75/E80</f>
        <v>2.1276595744680851E-2</v>
      </c>
      <c r="F82" s="19"/>
    </row>
    <row r="83" spans="1:6" x14ac:dyDescent="0.25">
      <c r="A83" s="20" t="s">
        <v>14</v>
      </c>
      <c r="B83" s="24">
        <f>B76/B80</f>
        <v>9.5948827292110878E-2</v>
      </c>
      <c r="C83" s="24">
        <f>C76/C80</f>
        <v>8.0519480519480519E-2</v>
      </c>
      <c r="D83" s="24">
        <f>D76/D80</f>
        <v>8.6065573770491802E-2</v>
      </c>
      <c r="E83" s="24">
        <f>E76/E80</f>
        <v>2.1276595744680851E-2</v>
      </c>
      <c r="F83" s="19"/>
    </row>
    <row r="84" spans="1:6" x14ac:dyDescent="0.25">
      <c r="A84" s="20" t="s">
        <v>15</v>
      </c>
      <c r="B84" s="24">
        <f>B77/B80</f>
        <v>0.44349680170575695</v>
      </c>
      <c r="C84" s="24">
        <f>C77/C80</f>
        <v>0.41818181818181815</v>
      </c>
      <c r="D84" s="24">
        <f>D77/D80</f>
        <v>0.26229508196721313</v>
      </c>
      <c r="E84" s="24">
        <f>E77/E80</f>
        <v>0.11702127659574468</v>
      </c>
      <c r="F84" s="19"/>
    </row>
    <row r="85" spans="1:6" x14ac:dyDescent="0.25">
      <c r="A85" s="20" t="s">
        <v>16</v>
      </c>
      <c r="B85" s="24">
        <f>B78/B80</f>
        <v>0.17910447761194029</v>
      </c>
      <c r="C85" s="24">
        <f>C78/C80</f>
        <v>0.2883116883116883</v>
      </c>
      <c r="D85" s="24">
        <f>D78/D80</f>
        <v>0.31967213114754101</v>
      </c>
      <c r="E85" s="24">
        <f>E78/E80</f>
        <v>0.30851063829787234</v>
      </c>
      <c r="F85" s="19"/>
    </row>
    <row r="86" spans="1:6" x14ac:dyDescent="0.25">
      <c r="A86" s="20" t="s">
        <v>17</v>
      </c>
      <c r="B86" s="24">
        <f>B79/B80</f>
        <v>0.23667377398720682</v>
      </c>
      <c r="C86" s="24">
        <f>C79/C80</f>
        <v>0.17662337662337663</v>
      </c>
      <c r="D86" s="24">
        <f>D79/D80</f>
        <v>0.31147540983606559</v>
      </c>
      <c r="E86" s="24">
        <f>E79/E80</f>
        <v>0.53191489361702127</v>
      </c>
      <c r="F86" s="19"/>
    </row>
    <row r="87" spans="1:6" x14ac:dyDescent="0.25">
      <c r="A87" s="23"/>
      <c r="B87" s="25"/>
      <c r="C87" s="25"/>
      <c r="D87" s="25"/>
      <c r="E87" s="25"/>
      <c r="F87" s="19"/>
    </row>
    <row r="93" spans="1:6" x14ac:dyDescent="0.25">
      <c r="A93" s="19"/>
      <c r="B93" s="19"/>
      <c r="C93" s="19"/>
      <c r="D93" s="19"/>
      <c r="E93" s="19"/>
      <c r="F93" s="19"/>
    </row>
    <row r="94" spans="1:6" x14ac:dyDescent="0.25">
      <c r="A94" s="23"/>
      <c r="B94" s="25"/>
      <c r="C94" s="25"/>
      <c r="D94" s="25"/>
      <c r="E94" s="25"/>
      <c r="F94" s="19"/>
    </row>
    <row r="95" spans="1:6" x14ac:dyDescent="0.25">
      <c r="A95" s="19"/>
      <c r="B95" s="19"/>
      <c r="C95" s="19"/>
      <c r="D95" s="19"/>
      <c r="E95" s="19"/>
      <c r="F95" s="19"/>
    </row>
    <row r="96" spans="1:6" x14ac:dyDescent="0.25">
      <c r="A96" s="19"/>
      <c r="B96" s="19"/>
      <c r="C96" s="19"/>
      <c r="D96" s="19"/>
      <c r="E96" s="19"/>
      <c r="F96" s="19"/>
    </row>
    <row r="97" spans="1:6" ht="30" x14ac:dyDescent="0.25">
      <c r="A97" s="62" t="s">
        <v>53</v>
      </c>
      <c r="B97" s="45" t="s">
        <v>5</v>
      </c>
      <c r="C97" s="45" t="s">
        <v>4</v>
      </c>
      <c r="D97" s="45" t="s">
        <v>3</v>
      </c>
      <c r="E97" s="48" t="s">
        <v>2</v>
      </c>
      <c r="F97" s="44" t="s">
        <v>6</v>
      </c>
    </row>
    <row r="98" spans="1:6" x14ac:dyDescent="0.25">
      <c r="A98" s="20" t="s">
        <v>1</v>
      </c>
      <c r="B98" s="21">
        <v>9</v>
      </c>
      <c r="C98" s="21">
        <v>14</v>
      </c>
      <c r="D98" s="21">
        <v>7</v>
      </c>
      <c r="E98" s="28">
        <v>13</v>
      </c>
      <c r="F98" s="21">
        <f>SUM(B98:E98)</f>
        <v>43</v>
      </c>
    </row>
    <row r="99" spans="1:6" x14ac:dyDescent="0.25">
      <c r="A99" s="20" t="s">
        <v>14</v>
      </c>
      <c r="B99" s="21">
        <v>17</v>
      </c>
      <c r="C99" s="21">
        <v>23</v>
      </c>
      <c r="D99" s="21">
        <v>11</v>
      </c>
      <c r="E99" s="28">
        <v>50</v>
      </c>
      <c r="F99" s="21">
        <f>SUM(B99:E99)</f>
        <v>101</v>
      </c>
    </row>
    <row r="100" spans="1:6" x14ac:dyDescent="0.25">
      <c r="A100" s="20" t="s">
        <v>15</v>
      </c>
      <c r="B100" s="21">
        <v>72</v>
      </c>
      <c r="C100" s="21">
        <v>111</v>
      </c>
      <c r="D100" s="21">
        <v>63</v>
      </c>
      <c r="E100" s="28">
        <v>198</v>
      </c>
      <c r="F100" s="21">
        <f>SUM(B100:E100)</f>
        <v>444</v>
      </c>
    </row>
    <row r="101" spans="1:6" x14ac:dyDescent="0.25">
      <c r="A101" s="20" t="s">
        <v>16</v>
      </c>
      <c r="B101" s="21">
        <v>56</v>
      </c>
      <c r="C101" s="21">
        <v>97</v>
      </c>
      <c r="D101" s="21">
        <v>42</v>
      </c>
      <c r="E101" s="28">
        <v>108</v>
      </c>
      <c r="F101" s="21">
        <f>SUM(B101:E101)</f>
        <v>303</v>
      </c>
    </row>
    <row r="102" spans="1:6" x14ac:dyDescent="0.25">
      <c r="A102" s="20" t="s">
        <v>17</v>
      </c>
      <c r="B102" s="21">
        <v>66</v>
      </c>
      <c r="C102" s="21">
        <v>104</v>
      </c>
      <c r="D102" s="21">
        <v>28</v>
      </c>
      <c r="E102" s="28">
        <v>110</v>
      </c>
      <c r="F102" s="21">
        <f>SUM(B102:E102)</f>
        <v>308</v>
      </c>
    </row>
    <row r="103" spans="1:6" x14ac:dyDescent="0.25">
      <c r="A103" s="26" t="s">
        <v>0</v>
      </c>
      <c r="B103" s="63">
        <f>SUM(B98:B102)</f>
        <v>220</v>
      </c>
      <c r="C103" s="63">
        <f>SUM(C98:C102)</f>
        <v>349</v>
      </c>
      <c r="D103" s="63">
        <f>SUM(D98:D102)</f>
        <v>151</v>
      </c>
      <c r="E103" s="63">
        <f>SUM(E98:E102)</f>
        <v>479</v>
      </c>
      <c r="F103" s="22">
        <f>SUM(F98:F102)</f>
        <v>1199</v>
      </c>
    </row>
    <row r="104" spans="1:6" x14ac:dyDescent="0.25">
      <c r="A104" s="27"/>
      <c r="B104" s="45" t="s">
        <v>5</v>
      </c>
      <c r="C104" s="45" t="s">
        <v>4</v>
      </c>
      <c r="D104" s="45" t="s">
        <v>3</v>
      </c>
      <c r="E104" s="45" t="s">
        <v>2</v>
      </c>
      <c r="F104" s="19"/>
    </row>
    <row r="105" spans="1:6" x14ac:dyDescent="0.25">
      <c r="A105" s="20" t="s">
        <v>1</v>
      </c>
      <c r="B105" s="24">
        <f>B98/B103</f>
        <v>4.0909090909090909E-2</v>
      </c>
      <c r="C105" s="24">
        <f>C98/C103</f>
        <v>4.0114613180515762E-2</v>
      </c>
      <c r="D105" s="24">
        <f>D98/D103</f>
        <v>4.6357615894039736E-2</v>
      </c>
      <c r="E105" s="24">
        <f>E98/E103</f>
        <v>2.7139874739039668E-2</v>
      </c>
      <c r="F105" s="19"/>
    </row>
    <row r="106" spans="1:6" x14ac:dyDescent="0.25">
      <c r="A106" s="20" t="s">
        <v>14</v>
      </c>
      <c r="B106" s="24">
        <f>B99/B103</f>
        <v>7.7272727272727271E-2</v>
      </c>
      <c r="C106" s="24">
        <f>C99/C103</f>
        <v>6.5902578796561598E-2</v>
      </c>
      <c r="D106" s="24">
        <f>D99/D103</f>
        <v>7.2847682119205295E-2</v>
      </c>
      <c r="E106" s="24">
        <f>E99/E103</f>
        <v>0.10438413361169102</v>
      </c>
      <c r="F106" s="19"/>
    </row>
    <row r="107" spans="1:6" x14ac:dyDescent="0.25">
      <c r="A107" s="20" t="s">
        <v>15</v>
      </c>
      <c r="B107" s="24">
        <f>B100/B103</f>
        <v>0.32727272727272727</v>
      </c>
      <c r="C107" s="24">
        <f>C100/C103</f>
        <v>0.31805157593123207</v>
      </c>
      <c r="D107" s="24">
        <f>D100/D103</f>
        <v>0.41721854304635764</v>
      </c>
      <c r="E107" s="24">
        <f>E100/E103</f>
        <v>0.41336116910229648</v>
      </c>
      <c r="F107" s="19"/>
    </row>
    <row r="108" spans="1:6" x14ac:dyDescent="0.25">
      <c r="A108" s="20" t="s">
        <v>16</v>
      </c>
      <c r="B108" s="24">
        <f>B101/B103</f>
        <v>0.25454545454545452</v>
      </c>
      <c r="C108" s="24">
        <f>C101/C103</f>
        <v>0.27793696275071633</v>
      </c>
      <c r="D108" s="24">
        <f>D101/D103</f>
        <v>0.27814569536423839</v>
      </c>
      <c r="E108" s="24">
        <f>E101/E103</f>
        <v>0.22546972860125261</v>
      </c>
      <c r="F108" s="19"/>
    </row>
    <row r="109" spans="1:6" x14ac:dyDescent="0.25">
      <c r="A109" s="20" t="s">
        <v>17</v>
      </c>
      <c r="B109" s="24">
        <f>B102/B103</f>
        <v>0.3</v>
      </c>
      <c r="C109" s="24">
        <f>C102/C103</f>
        <v>0.29799426934097423</v>
      </c>
      <c r="D109" s="24">
        <f>D102/D103</f>
        <v>0.18543046357615894</v>
      </c>
      <c r="E109" s="24">
        <f>E102/E103</f>
        <v>0.22964509394572025</v>
      </c>
      <c r="F109" s="19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abSelected="1" topLeftCell="A104" zoomScale="75" zoomScaleNormal="75" zoomScalePageLayoutView="75" workbookViewId="0">
      <selection activeCell="A117" sqref="A117:XFD167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42</v>
      </c>
    </row>
    <row r="9" spans="1:6" ht="30" x14ac:dyDescent="0.25">
      <c r="A9" s="39" t="s">
        <v>57</v>
      </c>
      <c r="B9" s="40" t="s">
        <v>41</v>
      </c>
      <c r="C9" s="40" t="s">
        <v>30</v>
      </c>
      <c r="D9" s="40" t="s">
        <v>39</v>
      </c>
      <c r="E9" s="40" t="s">
        <v>32</v>
      </c>
      <c r="F9" s="40" t="s">
        <v>33</v>
      </c>
    </row>
    <row r="10" spans="1:6" x14ac:dyDescent="0.25">
      <c r="A10" s="6" t="s">
        <v>1</v>
      </c>
      <c r="B10" s="29">
        <v>40</v>
      </c>
      <c r="C10" s="29">
        <v>20509</v>
      </c>
      <c r="D10" s="29">
        <v>8831</v>
      </c>
      <c r="E10" s="31">
        <f>C10/C15</f>
        <v>2.7549974544248009E-2</v>
      </c>
      <c r="F10" s="31">
        <f>D10/D15</f>
        <v>0.14026143167992886</v>
      </c>
    </row>
    <row r="11" spans="1:6" x14ac:dyDescent="0.25">
      <c r="A11" s="6" t="s">
        <v>14</v>
      </c>
      <c r="B11" s="29">
        <v>51</v>
      </c>
      <c r="C11" s="29">
        <v>30058</v>
      </c>
      <c r="D11" s="29">
        <v>6987</v>
      </c>
      <c r="E11" s="31">
        <f>C11/C15</f>
        <v>4.0377255587839805E-2</v>
      </c>
      <c r="F11" s="31">
        <f>D11/D15</f>
        <v>0.1109734597608043</v>
      </c>
    </row>
    <row r="12" spans="1:6" x14ac:dyDescent="0.25">
      <c r="A12" s="6" t="s">
        <v>15</v>
      </c>
      <c r="B12" s="29">
        <v>296</v>
      </c>
      <c r="C12" s="29">
        <v>200361</v>
      </c>
      <c r="D12" s="29">
        <v>27408</v>
      </c>
      <c r="E12" s="31">
        <f>C12/C15</f>
        <v>0.26914722559169513</v>
      </c>
      <c r="F12" s="31">
        <f>D12/D15</f>
        <v>0.43531710106256255</v>
      </c>
    </row>
    <row r="13" spans="1:6" x14ac:dyDescent="0.25">
      <c r="A13" s="6" t="s">
        <v>16</v>
      </c>
      <c r="B13" s="29">
        <v>319</v>
      </c>
      <c r="C13" s="29">
        <v>198660</v>
      </c>
      <c r="D13" s="29">
        <v>14991</v>
      </c>
      <c r="E13" s="31">
        <f>C13/C15</f>
        <v>0.26686225281390163</v>
      </c>
      <c r="F13" s="31">
        <f>D13/D15</f>
        <v>0.23809977605184163</v>
      </c>
    </row>
    <row r="14" spans="1:6" x14ac:dyDescent="0.25">
      <c r="A14" s="6" t="s">
        <v>17</v>
      </c>
      <c r="B14" s="30">
        <v>507</v>
      </c>
      <c r="C14" s="30">
        <v>294841</v>
      </c>
      <c r="D14" s="30">
        <v>4744</v>
      </c>
      <c r="E14" s="31">
        <f>C14/C15</f>
        <v>0.39606329146231539</v>
      </c>
      <c r="F14" s="31">
        <f>D14/D15</f>
        <v>7.534823144486269E-2</v>
      </c>
    </row>
    <row r="15" spans="1:6" x14ac:dyDescent="0.25">
      <c r="A15" s="4" t="s">
        <v>0</v>
      </c>
      <c r="B15" s="63">
        <f>SUM(B10:B14)</f>
        <v>1213</v>
      </c>
      <c r="C15" s="63">
        <f>SUM(C10:C14)</f>
        <v>744429</v>
      </c>
      <c r="D15" s="63">
        <f>SUM(D10:D14)</f>
        <v>62961</v>
      </c>
      <c r="E15" s="64">
        <f>SUM(E10:E14)</f>
        <v>1</v>
      </c>
      <c r="F15" s="64">
        <f>SUM(F10:F14)</f>
        <v>1</v>
      </c>
    </row>
    <row r="19" spans="1:7" s="38" customFormat="1" ht="23.25" x14ac:dyDescent="0.25">
      <c r="A19" s="34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56</v>
      </c>
      <c r="B28" s="42" t="s">
        <v>24</v>
      </c>
      <c r="C28" s="42" t="s">
        <v>26</v>
      </c>
      <c r="D28" s="42" t="s">
        <v>28</v>
      </c>
      <c r="E28" s="43" t="s">
        <v>29</v>
      </c>
      <c r="F28" s="44" t="s">
        <v>6</v>
      </c>
      <c r="G28" s="15"/>
    </row>
    <row r="29" spans="1:7" x14ac:dyDescent="0.25">
      <c r="A29" s="6" t="s">
        <v>1</v>
      </c>
      <c r="B29" s="9">
        <v>9</v>
      </c>
      <c r="C29" s="9">
        <v>4</v>
      </c>
      <c r="D29" s="18">
        <v>15</v>
      </c>
      <c r="E29" s="3">
        <v>3</v>
      </c>
      <c r="F29" s="21">
        <f>SUM(B29:E29)</f>
        <v>31</v>
      </c>
      <c r="G29" s="15"/>
    </row>
    <row r="30" spans="1:7" x14ac:dyDescent="0.25">
      <c r="A30" s="6" t="s">
        <v>14</v>
      </c>
      <c r="B30" s="9">
        <v>21</v>
      </c>
      <c r="C30" s="9">
        <v>10</v>
      </c>
      <c r="D30" s="18">
        <v>17</v>
      </c>
      <c r="E30" s="3">
        <v>2</v>
      </c>
      <c r="F30" s="21">
        <f>SUM(B30:E30)</f>
        <v>50</v>
      </c>
      <c r="G30" s="15"/>
    </row>
    <row r="31" spans="1:7" x14ac:dyDescent="0.25">
      <c r="A31" s="6" t="s">
        <v>15</v>
      </c>
      <c r="B31" s="9">
        <v>141</v>
      </c>
      <c r="C31" s="9">
        <v>69</v>
      </c>
      <c r="D31" s="18">
        <v>75</v>
      </c>
      <c r="E31" s="3">
        <v>8</v>
      </c>
      <c r="F31" s="21">
        <f>SUM(B31:E31)</f>
        <v>293</v>
      </c>
      <c r="G31" s="15"/>
    </row>
    <row r="32" spans="1:7" x14ac:dyDescent="0.25">
      <c r="A32" s="6" t="s">
        <v>16</v>
      </c>
      <c r="B32" s="9">
        <v>212</v>
      </c>
      <c r="C32" s="9">
        <v>63</v>
      </c>
      <c r="D32" s="18">
        <v>33</v>
      </c>
      <c r="E32" s="3">
        <v>7</v>
      </c>
      <c r="F32" s="21">
        <f>SUM(B32:E32)</f>
        <v>315</v>
      </c>
      <c r="G32" s="15"/>
    </row>
    <row r="33" spans="1:9" x14ac:dyDescent="0.25">
      <c r="A33" s="6" t="s">
        <v>17</v>
      </c>
      <c r="B33" s="9">
        <v>289</v>
      </c>
      <c r="C33" s="9">
        <v>105</v>
      </c>
      <c r="D33" s="18">
        <v>85</v>
      </c>
      <c r="E33" s="3">
        <v>14</v>
      </c>
      <c r="F33" s="21">
        <f>SUM(B33:E33)</f>
        <v>493</v>
      </c>
      <c r="G33" s="15"/>
    </row>
    <row r="34" spans="1:9" x14ac:dyDescent="0.25">
      <c r="A34" s="8" t="s">
        <v>0</v>
      </c>
      <c r="B34" s="63">
        <f>SUM(B29:B33)</f>
        <v>672</v>
      </c>
      <c r="C34" s="63">
        <f>SUM(C29:C33)</f>
        <v>251</v>
      </c>
      <c r="D34" s="63">
        <f>SUM(D29:D33)</f>
        <v>225</v>
      </c>
      <c r="E34" s="63">
        <f>SUM(E29:E33)</f>
        <v>34</v>
      </c>
      <c r="F34" s="22">
        <f>SUM(F29:F33)</f>
        <v>1182</v>
      </c>
      <c r="G34" s="15"/>
    </row>
    <row r="35" spans="1:9" ht="30" x14ac:dyDescent="0.25">
      <c r="A35" s="7"/>
      <c r="B35" s="41" t="s">
        <v>25</v>
      </c>
      <c r="C35" s="41" t="s">
        <v>27</v>
      </c>
      <c r="D35" s="41" t="s">
        <v>34</v>
      </c>
      <c r="E35" s="40" t="s">
        <v>35</v>
      </c>
      <c r="F35" s="15"/>
      <c r="G35" s="67"/>
      <c r="H35" s="67"/>
      <c r="I35" s="15"/>
    </row>
    <row r="36" spans="1:9" x14ac:dyDescent="0.25">
      <c r="A36" s="6" t="s">
        <v>1</v>
      </c>
      <c r="B36" s="5">
        <f>B29/B34</f>
        <v>1.3392857142857142E-2</v>
      </c>
      <c r="C36" s="5">
        <f>C29/C34</f>
        <v>1.5936254980079681E-2</v>
      </c>
      <c r="D36" s="5">
        <f>D29/D34</f>
        <v>6.6666666666666666E-2</v>
      </c>
      <c r="E36" s="5">
        <f>E29/E34</f>
        <v>8.8235294117647065E-2</v>
      </c>
      <c r="G36" s="68"/>
      <c r="H36" s="68"/>
    </row>
    <row r="37" spans="1:9" x14ac:dyDescent="0.25">
      <c r="A37" s="6" t="s">
        <v>14</v>
      </c>
      <c r="B37" s="5">
        <f>B30/B34</f>
        <v>3.125E-2</v>
      </c>
      <c r="C37" s="5">
        <f>C30/C34</f>
        <v>3.9840637450199202E-2</v>
      </c>
      <c r="D37" s="5">
        <f>D30/D34</f>
        <v>7.5555555555555556E-2</v>
      </c>
      <c r="E37" s="5">
        <f>E30/E34</f>
        <v>5.8823529411764705E-2</v>
      </c>
      <c r="G37" s="68"/>
      <c r="H37" s="68"/>
    </row>
    <row r="38" spans="1:9" x14ac:dyDescent="0.25">
      <c r="A38" s="6" t="s">
        <v>15</v>
      </c>
      <c r="B38" s="5">
        <f>B31/B34</f>
        <v>0.20982142857142858</v>
      </c>
      <c r="C38" s="5">
        <f>C31/C34</f>
        <v>0.27490039840637448</v>
      </c>
      <c r="D38" s="5">
        <f>D31/D34</f>
        <v>0.33333333333333331</v>
      </c>
      <c r="E38" s="5">
        <f>E31/E34</f>
        <v>0.23529411764705882</v>
      </c>
    </row>
    <row r="39" spans="1:9" x14ac:dyDescent="0.25">
      <c r="A39" s="6" t="s">
        <v>16</v>
      </c>
      <c r="B39" s="5">
        <f>B32/B34</f>
        <v>0.31547619047619047</v>
      </c>
      <c r="C39" s="5">
        <f>C32/C34</f>
        <v>0.25099601593625498</v>
      </c>
      <c r="D39" s="5">
        <f>D32/D34</f>
        <v>0.14666666666666667</v>
      </c>
      <c r="E39" s="5">
        <f>E32/E34</f>
        <v>0.20588235294117646</v>
      </c>
    </row>
    <row r="40" spans="1:9" x14ac:dyDescent="0.25">
      <c r="A40" s="6" t="s">
        <v>17</v>
      </c>
      <c r="B40" s="5">
        <f>B33/B34</f>
        <v>0.43005952380952384</v>
      </c>
      <c r="C40" s="5">
        <f>C33/C34</f>
        <v>0.41832669322709165</v>
      </c>
      <c r="D40" s="5">
        <f>D33/D34</f>
        <v>0.37777777777777777</v>
      </c>
      <c r="E40" s="5">
        <f>E33/E34</f>
        <v>0.41176470588235292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6" t="s">
        <v>55</v>
      </c>
      <c r="B51" s="45" t="s">
        <v>13</v>
      </c>
      <c r="C51" s="45" t="s">
        <v>18</v>
      </c>
      <c r="D51" s="45" t="s">
        <v>12</v>
      </c>
      <c r="E51" s="45" t="s">
        <v>11</v>
      </c>
      <c r="F51" s="44" t="s">
        <v>6</v>
      </c>
    </row>
    <row r="52" spans="1:6" x14ac:dyDescent="0.25">
      <c r="A52" s="20" t="s">
        <v>1</v>
      </c>
      <c r="B52" s="21">
        <v>25</v>
      </c>
      <c r="C52" s="21">
        <v>3</v>
      </c>
      <c r="D52" s="21">
        <v>3</v>
      </c>
      <c r="E52" s="21">
        <v>0</v>
      </c>
      <c r="F52" s="21">
        <f>SUM(B52:E52)</f>
        <v>31</v>
      </c>
    </row>
    <row r="53" spans="1:6" x14ac:dyDescent="0.25">
      <c r="A53" s="20" t="s">
        <v>14</v>
      </c>
      <c r="B53" s="21">
        <v>46</v>
      </c>
      <c r="C53" s="21">
        <v>3</v>
      </c>
      <c r="D53" s="21">
        <v>1</v>
      </c>
      <c r="E53" s="21">
        <v>0</v>
      </c>
      <c r="F53" s="21">
        <f>SUM(B53:E53)</f>
        <v>50</v>
      </c>
    </row>
    <row r="54" spans="1:6" x14ac:dyDescent="0.25">
      <c r="A54" s="20" t="s">
        <v>15</v>
      </c>
      <c r="B54" s="21">
        <v>292</v>
      </c>
      <c r="C54" s="21">
        <v>0</v>
      </c>
      <c r="D54" s="21">
        <v>1</v>
      </c>
      <c r="E54" s="21">
        <v>0</v>
      </c>
      <c r="F54" s="21">
        <f>SUM(B54:E54)</f>
        <v>293</v>
      </c>
    </row>
    <row r="55" spans="1:6" x14ac:dyDescent="0.25">
      <c r="A55" s="20" t="s">
        <v>16</v>
      </c>
      <c r="B55" s="21">
        <v>314</v>
      </c>
      <c r="C55" s="21">
        <v>1</v>
      </c>
      <c r="D55" s="21">
        <v>0</v>
      </c>
      <c r="E55" s="21">
        <v>0</v>
      </c>
      <c r="F55" s="21">
        <f>SUM(B55:E55)</f>
        <v>315</v>
      </c>
    </row>
    <row r="56" spans="1:6" x14ac:dyDescent="0.25">
      <c r="A56" s="20" t="s">
        <v>17</v>
      </c>
      <c r="B56" s="21">
        <v>480</v>
      </c>
      <c r="C56" s="21">
        <v>2</v>
      </c>
      <c r="D56" s="21">
        <v>2</v>
      </c>
      <c r="E56" s="21">
        <v>10</v>
      </c>
      <c r="F56" s="21">
        <f>SUM(B56:E56)</f>
        <v>494</v>
      </c>
    </row>
    <row r="57" spans="1:6" x14ac:dyDescent="0.25">
      <c r="A57" s="22" t="s">
        <v>0</v>
      </c>
      <c r="B57" s="63">
        <f>SUM(B52:B56)</f>
        <v>1157</v>
      </c>
      <c r="C57" s="63">
        <f>SUM(C52:C56)</f>
        <v>9</v>
      </c>
      <c r="D57" s="63">
        <f>SUM(D52:D56)</f>
        <v>7</v>
      </c>
      <c r="E57" s="63">
        <f>SUM(E52:E56)</f>
        <v>10</v>
      </c>
      <c r="F57" s="22">
        <f>SUM(F52:F56)</f>
        <v>1183</v>
      </c>
    </row>
    <row r="58" spans="1:6" x14ac:dyDescent="0.25">
      <c r="A58" s="22"/>
      <c r="B58" s="46" t="s">
        <v>13</v>
      </c>
      <c r="C58" s="46" t="s">
        <v>18</v>
      </c>
      <c r="D58" s="46" t="s">
        <v>12</v>
      </c>
      <c r="E58" s="46" t="s">
        <v>11</v>
      </c>
      <c r="F58" s="19"/>
    </row>
    <row r="59" spans="1:6" x14ac:dyDescent="0.25">
      <c r="A59" s="20" t="s">
        <v>1</v>
      </c>
      <c r="B59" s="24">
        <f>B52/B57</f>
        <v>2.1607605877268798E-2</v>
      </c>
      <c r="C59" s="24">
        <f>C52/C57</f>
        <v>0.33333333333333331</v>
      </c>
      <c r="D59" s="24">
        <f>D52/D57</f>
        <v>0.42857142857142855</v>
      </c>
      <c r="E59" s="24">
        <f>E52/E57</f>
        <v>0</v>
      </c>
      <c r="F59" s="19"/>
    </row>
    <row r="60" spans="1:6" x14ac:dyDescent="0.25">
      <c r="A60" s="20" t="s">
        <v>14</v>
      </c>
      <c r="B60" s="24">
        <f>B53/B57</f>
        <v>3.9757994814174587E-2</v>
      </c>
      <c r="C60" s="24">
        <f>C53/C57</f>
        <v>0.33333333333333331</v>
      </c>
      <c r="D60" s="24">
        <f>D53/D57</f>
        <v>0.14285714285714285</v>
      </c>
      <c r="E60" s="24">
        <f>E53/E57</f>
        <v>0</v>
      </c>
      <c r="F60" s="19"/>
    </row>
    <row r="61" spans="1:6" x14ac:dyDescent="0.25">
      <c r="A61" s="20" t="s">
        <v>15</v>
      </c>
      <c r="B61" s="24">
        <f>B54/B57</f>
        <v>0.25237683664649957</v>
      </c>
      <c r="C61" s="24">
        <f>C54/C57</f>
        <v>0</v>
      </c>
      <c r="D61" s="24">
        <f>D54/D57</f>
        <v>0.14285714285714285</v>
      </c>
      <c r="E61" s="24">
        <f>E54/E57</f>
        <v>0</v>
      </c>
      <c r="F61" s="19"/>
    </row>
    <row r="62" spans="1:6" x14ac:dyDescent="0.25">
      <c r="A62" s="20" t="s">
        <v>16</v>
      </c>
      <c r="B62" s="24">
        <f>B55/B57</f>
        <v>0.27139152981849612</v>
      </c>
      <c r="C62" s="24">
        <f>C55/C57</f>
        <v>0.1111111111111111</v>
      </c>
      <c r="D62" s="24">
        <f>D55/D57</f>
        <v>0</v>
      </c>
      <c r="E62" s="24">
        <f>E55/E57</f>
        <v>0</v>
      </c>
      <c r="F62" s="19"/>
    </row>
    <row r="63" spans="1:6" x14ac:dyDescent="0.25">
      <c r="A63" s="20" t="s">
        <v>17</v>
      </c>
      <c r="B63" s="24">
        <f>B56/B57</f>
        <v>0.41486603284356094</v>
      </c>
      <c r="C63" s="24">
        <f>C56/C57</f>
        <v>0.22222222222222221</v>
      </c>
      <c r="D63" s="24">
        <f>D56/D57</f>
        <v>0.2857142857142857</v>
      </c>
      <c r="E63" s="24">
        <f>E56/E57</f>
        <v>1</v>
      </c>
      <c r="F63" s="19"/>
    </row>
    <row r="64" spans="1:6" x14ac:dyDescent="0.25">
      <c r="A64" s="23"/>
      <c r="B64" s="25"/>
      <c r="C64" s="25"/>
      <c r="D64" s="25"/>
      <c r="E64" s="25"/>
      <c r="F64" s="19"/>
    </row>
    <row r="65" spans="1:6" x14ac:dyDescent="0.25">
      <c r="A65" s="23"/>
      <c r="B65" s="25"/>
      <c r="C65" s="25"/>
      <c r="D65" s="25"/>
      <c r="E65" s="25"/>
      <c r="F65" s="19"/>
    </row>
    <row r="72" spans="1:6" x14ac:dyDescent="0.25">
      <c r="A72" s="19"/>
      <c r="B72" s="19"/>
      <c r="C72" s="19"/>
      <c r="D72" s="19"/>
      <c r="E72" s="19"/>
      <c r="F72" s="19"/>
    </row>
    <row r="73" spans="1:6" x14ac:dyDescent="0.25">
      <c r="A73" s="19"/>
      <c r="B73" s="19"/>
      <c r="C73" s="19"/>
      <c r="D73" s="19"/>
      <c r="E73" s="19"/>
      <c r="F73" s="19"/>
    </row>
    <row r="74" spans="1:6" ht="30" x14ac:dyDescent="0.25">
      <c r="A74" s="47" t="s">
        <v>58</v>
      </c>
      <c r="B74" s="48" t="s">
        <v>10</v>
      </c>
      <c r="C74" s="44" t="s">
        <v>9</v>
      </c>
      <c r="D74" s="45" t="s">
        <v>8</v>
      </c>
      <c r="E74" s="48" t="s">
        <v>7</v>
      </c>
      <c r="F74" s="44" t="s">
        <v>6</v>
      </c>
    </row>
    <row r="75" spans="1:6" x14ac:dyDescent="0.25">
      <c r="A75" s="20" t="s">
        <v>1</v>
      </c>
      <c r="B75" s="21">
        <v>13</v>
      </c>
      <c r="C75" s="21">
        <v>14</v>
      </c>
      <c r="D75" s="21">
        <v>1</v>
      </c>
      <c r="E75" s="21">
        <v>0</v>
      </c>
      <c r="F75" s="21">
        <f>SUM(B75:E75)</f>
        <v>28</v>
      </c>
    </row>
    <row r="76" spans="1:6" x14ac:dyDescent="0.25">
      <c r="A76" s="20" t="s">
        <v>14</v>
      </c>
      <c r="B76" s="21">
        <v>22</v>
      </c>
      <c r="C76" s="21">
        <v>19</v>
      </c>
      <c r="D76" s="21">
        <v>8</v>
      </c>
      <c r="E76" s="21">
        <v>0</v>
      </c>
      <c r="F76" s="21">
        <f>SUM(B76:E76)</f>
        <v>49</v>
      </c>
    </row>
    <row r="77" spans="1:6" x14ac:dyDescent="0.25">
      <c r="A77" s="20" t="s">
        <v>15</v>
      </c>
      <c r="B77" s="21">
        <v>108</v>
      </c>
      <c r="C77" s="21">
        <v>127</v>
      </c>
      <c r="D77" s="21">
        <v>53</v>
      </c>
      <c r="E77" s="21">
        <v>2</v>
      </c>
      <c r="F77" s="21">
        <f>SUM(B77:E77)</f>
        <v>290</v>
      </c>
    </row>
    <row r="78" spans="1:6" x14ac:dyDescent="0.25">
      <c r="A78" s="20" t="s">
        <v>16</v>
      </c>
      <c r="B78" s="21">
        <v>69</v>
      </c>
      <c r="C78" s="21">
        <v>153</v>
      </c>
      <c r="D78" s="21">
        <v>78</v>
      </c>
      <c r="E78" s="21">
        <v>14</v>
      </c>
      <c r="F78" s="21">
        <f>SUM(B78:E78)</f>
        <v>314</v>
      </c>
    </row>
    <row r="79" spans="1:6" x14ac:dyDescent="0.25">
      <c r="A79" s="20" t="s">
        <v>17</v>
      </c>
      <c r="B79" s="21">
        <v>183</v>
      </c>
      <c r="C79" s="21">
        <v>139</v>
      </c>
      <c r="D79" s="21">
        <v>106</v>
      </c>
      <c r="E79" s="21">
        <v>61</v>
      </c>
      <c r="F79" s="21">
        <f>SUM(B79:E79)</f>
        <v>489</v>
      </c>
    </row>
    <row r="80" spans="1:6" x14ac:dyDescent="0.25">
      <c r="A80" s="26" t="s">
        <v>0</v>
      </c>
      <c r="B80" s="63">
        <f>SUM(B75:B79)</f>
        <v>395</v>
      </c>
      <c r="C80" s="63">
        <f>SUM(C75:C79)</f>
        <v>452</v>
      </c>
      <c r="D80" s="63">
        <f>SUM(D75:D79)</f>
        <v>246</v>
      </c>
      <c r="E80" s="63">
        <f>SUM(E75:E79)</f>
        <v>77</v>
      </c>
      <c r="F80" s="22">
        <f>SUM(F75:F79)</f>
        <v>1170</v>
      </c>
    </row>
    <row r="81" spans="1:6" x14ac:dyDescent="0.25">
      <c r="A81" s="27"/>
      <c r="B81" s="46" t="s">
        <v>10</v>
      </c>
      <c r="C81" s="45" t="s">
        <v>9</v>
      </c>
      <c r="D81" s="46" t="s">
        <v>8</v>
      </c>
      <c r="E81" s="46" t="s">
        <v>7</v>
      </c>
      <c r="F81" s="19"/>
    </row>
    <row r="82" spans="1:6" x14ac:dyDescent="0.25">
      <c r="A82" s="20" t="s">
        <v>1</v>
      </c>
      <c r="B82" s="24">
        <f>B75/B80</f>
        <v>3.2911392405063293E-2</v>
      </c>
      <c r="C82" s="24">
        <f>C75/C80</f>
        <v>3.0973451327433628E-2</v>
      </c>
      <c r="D82" s="24">
        <f>D75/D80</f>
        <v>4.0650406504065045E-3</v>
      </c>
      <c r="E82" s="24">
        <f>E75/E80</f>
        <v>0</v>
      </c>
      <c r="F82" s="19"/>
    </row>
    <row r="83" spans="1:6" x14ac:dyDescent="0.25">
      <c r="A83" s="20" t="s">
        <v>14</v>
      </c>
      <c r="B83" s="24">
        <f>B76/B80</f>
        <v>5.5696202531645568E-2</v>
      </c>
      <c r="C83" s="24">
        <f>C76/C80</f>
        <v>4.2035398230088498E-2</v>
      </c>
      <c r="D83" s="24">
        <f>D76/D80</f>
        <v>3.2520325203252036E-2</v>
      </c>
      <c r="E83" s="24">
        <f>E76/E80</f>
        <v>0</v>
      </c>
      <c r="F83" s="19"/>
    </row>
    <row r="84" spans="1:6" x14ac:dyDescent="0.25">
      <c r="A84" s="20" t="s">
        <v>15</v>
      </c>
      <c r="B84" s="24">
        <f>B77/B80</f>
        <v>0.27341772151898736</v>
      </c>
      <c r="C84" s="24">
        <f>C77/C80</f>
        <v>0.28097345132743362</v>
      </c>
      <c r="D84" s="24">
        <f>D77/D80</f>
        <v>0.21544715447154472</v>
      </c>
      <c r="E84" s="24">
        <f>E77/E80</f>
        <v>2.5974025974025976E-2</v>
      </c>
      <c r="F84" s="19"/>
    </row>
    <row r="85" spans="1:6" x14ac:dyDescent="0.25">
      <c r="A85" s="20" t="s">
        <v>16</v>
      </c>
      <c r="B85" s="24">
        <f>B78/B80</f>
        <v>0.17468354430379746</v>
      </c>
      <c r="C85" s="24">
        <f>C78/C80</f>
        <v>0.33849557522123896</v>
      </c>
      <c r="D85" s="24">
        <f>D78/D80</f>
        <v>0.31707317073170732</v>
      </c>
      <c r="E85" s="24">
        <f>E78/E80</f>
        <v>0.18181818181818182</v>
      </c>
      <c r="F85" s="19"/>
    </row>
    <row r="86" spans="1:6" x14ac:dyDescent="0.25">
      <c r="A86" s="20" t="s">
        <v>17</v>
      </c>
      <c r="B86" s="24">
        <f>B79/B80</f>
        <v>0.46329113924050636</v>
      </c>
      <c r="C86" s="24">
        <f>C79/C80</f>
        <v>0.30752212389380529</v>
      </c>
      <c r="D86" s="24">
        <f>D79/D80</f>
        <v>0.43089430894308944</v>
      </c>
      <c r="E86" s="24">
        <f>E79/E80</f>
        <v>0.79220779220779225</v>
      </c>
      <c r="F86" s="19"/>
    </row>
    <row r="87" spans="1:6" x14ac:dyDescent="0.25">
      <c r="A87" s="23"/>
      <c r="B87" s="25"/>
      <c r="C87" s="25"/>
      <c r="D87" s="25"/>
      <c r="E87" s="25"/>
      <c r="F87" s="19"/>
    </row>
    <row r="93" spans="1:6" x14ac:dyDescent="0.25">
      <c r="A93" s="19"/>
      <c r="B93" s="19"/>
      <c r="C93" s="19"/>
      <c r="D93" s="19"/>
      <c r="E93" s="19"/>
      <c r="F93" s="19"/>
    </row>
    <row r="94" spans="1:6" x14ac:dyDescent="0.25">
      <c r="A94" s="23"/>
      <c r="B94" s="25"/>
      <c r="C94" s="25"/>
      <c r="D94" s="25"/>
      <c r="E94" s="25"/>
      <c r="F94" s="19"/>
    </row>
    <row r="95" spans="1:6" x14ac:dyDescent="0.25">
      <c r="A95" s="19"/>
      <c r="B95" s="19"/>
      <c r="C95" s="19"/>
      <c r="D95" s="19"/>
      <c r="E95" s="19"/>
      <c r="F95" s="19"/>
    </row>
    <row r="96" spans="1:6" x14ac:dyDescent="0.25">
      <c r="A96" s="19"/>
      <c r="B96" s="19"/>
      <c r="C96" s="19"/>
      <c r="D96" s="19"/>
      <c r="E96" s="19"/>
      <c r="F96" s="19"/>
    </row>
    <row r="97" spans="1:6" ht="30" x14ac:dyDescent="0.25">
      <c r="A97" s="62" t="s">
        <v>54</v>
      </c>
      <c r="B97" s="45" t="s">
        <v>5</v>
      </c>
      <c r="C97" s="45" t="s">
        <v>4</v>
      </c>
      <c r="D97" s="45" t="s">
        <v>3</v>
      </c>
      <c r="E97" s="48" t="s">
        <v>2</v>
      </c>
      <c r="F97" s="44" t="s">
        <v>6</v>
      </c>
    </row>
    <row r="98" spans="1:6" x14ac:dyDescent="0.25">
      <c r="A98" s="20" t="s">
        <v>1</v>
      </c>
      <c r="B98" s="21">
        <v>6</v>
      </c>
      <c r="C98" s="21">
        <v>8</v>
      </c>
      <c r="D98" s="21">
        <v>2</v>
      </c>
      <c r="E98" s="28">
        <v>15</v>
      </c>
      <c r="F98" s="21">
        <f>SUM(B98:E98)</f>
        <v>31</v>
      </c>
    </row>
    <row r="99" spans="1:6" x14ac:dyDescent="0.25">
      <c r="A99" s="20" t="s">
        <v>14</v>
      </c>
      <c r="B99" s="21">
        <v>12</v>
      </c>
      <c r="C99" s="21">
        <v>12</v>
      </c>
      <c r="D99" s="21">
        <v>12</v>
      </c>
      <c r="E99" s="28">
        <v>14</v>
      </c>
      <c r="F99" s="21">
        <f>SUM(B99:E99)</f>
        <v>50</v>
      </c>
    </row>
    <row r="100" spans="1:6" x14ac:dyDescent="0.25">
      <c r="A100" s="20" t="s">
        <v>15</v>
      </c>
      <c r="B100" s="21">
        <v>22</v>
      </c>
      <c r="C100" s="21">
        <v>84</v>
      </c>
      <c r="D100" s="21">
        <v>55</v>
      </c>
      <c r="E100" s="28">
        <v>132</v>
      </c>
      <c r="F100" s="21">
        <f>SUM(B100:E100)</f>
        <v>293</v>
      </c>
    </row>
    <row r="101" spans="1:6" x14ac:dyDescent="0.25">
      <c r="A101" s="20" t="s">
        <v>16</v>
      </c>
      <c r="B101" s="21">
        <v>49</v>
      </c>
      <c r="C101" s="21">
        <v>105</v>
      </c>
      <c r="D101" s="21">
        <v>44</v>
      </c>
      <c r="E101" s="28">
        <v>117</v>
      </c>
      <c r="F101" s="21">
        <f>SUM(B101:E101)</f>
        <v>315</v>
      </c>
    </row>
    <row r="102" spans="1:6" x14ac:dyDescent="0.25">
      <c r="A102" s="20" t="s">
        <v>17</v>
      </c>
      <c r="B102" s="21">
        <v>121</v>
      </c>
      <c r="C102" s="21">
        <v>137</v>
      </c>
      <c r="D102" s="21">
        <v>45</v>
      </c>
      <c r="E102" s="28">
        <v>191</v>
      </c>
      <c r="F102" s="21">
        <f>SUM(B102:E102)</f>
        <v>494</v>
      </c>
    </row>
    <row r="103" spans="1:6" x14ac:dyDescent="0.25">
      <c r="A103" s="26" t="s">
        <v>0</v>
      </c>
      <c r="B103" s="63">
        <f>SUM(B98:B102)</f>
        <v>210</v>
      </c>
      <c r="C103" s="63">
        <f>SUM(C98:C102)</f>
        <v>346</v>
      </c>
      <c r="D103" s="63">
        <f>SUM(D98:D102)</f>
        <v>158</v>
      </c>
      <c r="E103" s="63">
        <f>SUM(E98:E102)</f>
        <v>469</v>
      </c>
      <c r="F103" s="22">
        <f>SUM(F98:F102)</f>
        <v>1183</v>
      </c>
    </row>
    <row r="104" spans="1:6" x14ac:dyDescent="0.25">
      <c r="A104" s="27"/>
      <c r="B104" s="45" t="s">
        <v>5</v>
      </c>
      <c r="C104" s="45" t="s">
        <v>4</v>
      </c>
      <c r="D104" s="45" t="s">
        <v>3</v>
      </c>
      <c r="E104" s="45" t="s">
        <v>2</v>
      </c>
      <c r="F104" s="19"/>
    </row>
    <row r="105" spans="1:6" x14ac:dyDescent="0.25">
      <c r="A105" s="20" t="s">
        <v>1</v>
      </c>
      <c r="B105" s="24">
        <f>B98/B103</f>
        <v>2.8571428571428571E-2</v>
      </c>
      <c r="C105" s="24">
        <f>C98/C103</f>
        <v>2.3121387283236993E-2</v>
      </c>
      <c r="D105" s="24">
        <f>D98/D103</f>
        <v>1.2658227848101266E-2</v>
      </c>
      <c r="E105" s="24">
        <f>E98/E103</f>
        <v>3.1982942430703626E-2</v>
      </c>
      <c r="F105" s="19"/>
    </row>
    <row r="106" spans="1:6" x14ac:dyDescent="0.25">
      <c r="A106" s="20" t="s">
        <v>14</v>
      </c>
      <c r="B106" s="24">
        <f>B99/B103</f>
        <v>5.7142857142857141E-2</v>
      </c>
      <c r="C106" s="24">
        <f>C99/C103</f>
        <v>3.4682080924855488E-2</v>
      </c>
      <c r="D106" s="24">
        <f>D99/D103</f>
        <v>7.5949367088607597E-2</v>
      </c>
      <c r="E106" s="24">
        <f>E99/E103</f>
        <v>2.9850746268656716E-2</v>
      </c>
      <c r="F106" s="19"/>
    </row>
    <row r="107" spans="1:6" x14ac:dyDescent="0.25">
      <c r="A107" s="20" t="s">
        <v>15</v>
      </c>
      <c r="B107" s="24">
        <f>B100/B103</f>
        <v>0.10476190476190476</v>
      </c>
      <c r="C107" s="24">
        <f>C100/C103</f>
        <v>0.24277456647398843</v>
      </c>
      <c r="D107" s="24">
        <f>D100/D103</f>
        <v>0.34810126582278483</v>
      </c>
      <c r="E107" s="24">
        <f>E100/E103</f>
        <v>0.28144989339019189</v>
      </c>
      <c r="F107" s="19"/>
    </row>
    <row r="108" spans="1:6" x14ac:dyDescent="0.25">
      <c r="A108" s="20" t="s">
        <v>16</v>
      </c>
      <c r="B108" s="24">
        <f>B101/B103</f>
        <v>0.23333333333333334</v>
      </c>
      <c r="C108" s="24">
        <f>C101/C103</f>
        <v>0.30346820809248554</v>
      </c>
      <c r="D108" s="24">
        <f>D101/D103</f>
        <v>0.27848101265822783</v>
      </c>
      <c r="E108" s="24">
        <f>E101/E103</f>
        <v>0.24946695095948826</v>
      </c>
      <c r="F108" s="19"/>
    </row>
    <row r="109" spans="1:6" x14ac:dyDescent="0.25">
      <c r="A109" s="20" t="s">
        <v>17</v>
      </c>
      <c r="B109" s="24">
        <f>B102/B103</f>
        <v>0.57619047619047614</v>
      </c>
      <c r="C109" s="24">
        <f>C102/C103</f>
        <v>0.39595375722543352</v>
      </c>
      <c r="D109" s="24">
        <f>D102/D103</f>
        <v>0.2848101265822785</v>
      </c>
      <c r="E109" s="24">
        <f>E102/E103</f>
        <v>0.40724946695095948</v>
      </c>
      <c r="F109" s="19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Additional SY 15-16 Analysis</vt:lpstr>
      <vt:lpstr>Additional SY 13-14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Vaughan Byrnes</cp:lastModifiedBy>
  <dcterms:created xsi:type="dcterms:W3CDTF">2017-07-12T04:23:28Z</dcterms:created>
  <dcterms:modified xsi:type="dcterms:W3CDTF">2018-07-18T21:33:57Z</dcterms:modified>
</cp:coreProperties>
</file>