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0" i="3" l="1"/>
  <c r="C80" i="3"/>
  <c r="D80" i="3"/>
  <c r="E80" i="3"/>
  <c r="C20" i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<sst xmlns="http://schemas.openxmlformats.org/spreadsheetml/2006/main" count="225" uniqueCount="59">
  <si>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</si>
  <si>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</si>
  <si>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</si>
  <si>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</si>
  <si>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</si>
  <si>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</si>
  <si>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</si>
  <si>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</si>
  <si>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</si>
  <si>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</si>
  <si>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</si>
  <si>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</si>
  <si>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</si>
  <si>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</si>
  <si>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</si>
  <si>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</si>
  <si>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</si>
  <si>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</si>
  <si>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</si>
  <si>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</si>
  <si>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</si>
  <si>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</si>
  <si>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</si>
  <si>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</si>
  <si>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</si>
  <si>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</si>
  <si>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</si>
  <si>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</si>
  <si>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</si>
  <si>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</si>
  <si>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</si>
  <si>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</si>
  <si>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</si>
  <si>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</si>
  <si>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</si>
  <si>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</si>
  <si>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</si>
  <si>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</si>
  <si>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</si>
  <si>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</si>
  <si>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</si>
  <si>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</si>
  <si>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</si>
  <si>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</si>
  <si>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</si>
  <si>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Pennsylvania</t>
  </si>
  <si>
    <t>Chronic Absence Levels Across Pennsylvania Schools SY 15-16 Compared to SY 13-14</t>
  </si>
  <si>
    <t>Chronic Absence Levels Across Pennsylvania Schools</t>
  </si>
  <si>
    <t>Pennsylvania Schools Reporting Zero Students as Chronically Absent</t>
  </si>
  <si>
    <t>SY 15-16 Chronic Absence Levels Across Pennsylvania Schools by Locale</t>
  </si>
  <si>
    <t>SY 15-16 Chronic Absence Levels Across Pennsylvania Schools by Concentration of Poverty</t>
  </si>
  <si>
    <t>SY 15-16 Chronic Absence Levels Across Pennsylvania Schools by School Type</t>
  </si>
  <si>
    <t xml:space="preserve">SY 15-16 Chronic Absence Levels Across Pennsylvania Schools by Grades Served </t>
  </si>
  <si>
    <t>SY 15-16 Chronic Absence Levels Across 
Pennsylvania Schools</t>
  </si>
  <si>
    <t xml:space="preserve">SY 13-14 Chronic Absence Levels Across Pennsylvania Schools by Locale </t>
  </si>
  <si>
    <t xml:space="preserve">SY 13-14 Chronic Absence Levels Across Pennsylvania Schools by Concentration of Poverty </t>
  </si>
  <si>
    <t>SY 13-14 Chronic Absence Levels Across Pennsylvania Schools by School Type</t>
  </si>
  <si>
    <t>SY 13-14 Chronic Absence Levels Across 
Pennsylvania Schools</t>
  </si>
  <si>
    <t>SY 13-14 Chronic Absence Levels Across Pennsylvania Schools by Grades 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</si>
</sst>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0" fillId="0" borderId="0" xfId="0" applyBorder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Pennsylvania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381</c:v>
                </c:pt>
                <c:pt idx="1">
                  <c:v>364</c:v>
                </c:pt>
                <c:pt idx="2">
                  <c:v>797</c:v>
                </c:pt>
                <c:pt idx="3">
                  <c:v>644</c:v>
                </c:pt>
                <c:pt idx="4">
                  <c:v>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438</c:v>
                </c:pt>
                <c:pt idx="1">
                  <c:v>397</c:v>
                </c:pt>
                <c:pt idx="2">
                  <c:v>858</c:v>
                </c:pt>
                <c:pt idx="3">
                  <c:v>638</c:v>
                </c:pt>
                <c:pt idx="4">
                  <c:v>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2112027928"/>
        <c:axId val="2140410312"/>
      </c:barChart>
      <c:catAx>
        <c:axId val="-2112027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410312"/>
        <c:crosses val="autoZero"/>
        <c:auto val="1"/>
        <c:lblAlgn val="ctr"/>
        <c:lblOffset val="100"/>
        <c:noMultiLvlLbl val="0"/>
      </c:catAx>
      <c:valAx>
        <c:axId val="2140410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Number</a:t>
                </a:r>
                <a:r>
                  <a:rPr lang="en-CA" sz="1200" b="0" baseline="0"/>
                  <a:t> of Schools</a:t>
                </a:r>
                <a:endParaRPr lang="en-CA" sz="1200" b="0"/>
              </a:p>
            </c:rich>
          </c:tx>
          <c:layout>
            <c:manualLayout>
              <c:xMode val="edge"/>
              <c:yMode val="edge"/>
              <c:x val="1.54422092727758E-2"/>
              <c:y val="0.2931534994474400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202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</a:t>
            </a:r>
            <a:r>
              <a:rPr lang="en-US" sz="1400" b="1" i="0" u="none" strike="noStrike" baseline="0">
                <a:effectLst/>
              </a:rPr>
              <a:t>Pennsylvania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u="none" strike="noStrike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0.41489361702127658</c:v>
                </c:pt>
                <c:pt idx="1">
                  <c:v>0.13227513227513227</c:v>
                </c:pt>
                <c:pt idx="2">
                  <c:v>5.0384286934244238E-2</c:v>
                </c:pt>
                <c:pt idx="3">
                  <c:v>1.8105849582172703E-2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0.20425531914893616</c:v>
                </c:pt>
                <c:pt idx="1">
                  <c:v>0.17460317460317459</c:v>
                </c:pt>
                <c:pt idx="2">
                  <c:v>0.10418445772843724</c:v>
                </c:pt>
                <c:pt idx="3">
                  <c:v>4.0389972144846797E-2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0.16170212765957448</c:v>
                </c:pt>
                <c:pt idx="1">
                  <c:v>0.35802469135802467</c:v>
                </c:pt>
                <c:pt idx="2">
                  <c:v>0.32450896669513235</c:v>
                </c:pt>
                <c:pt idx="3">
                  <c:v>0.17409470752089137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9.3617021276595741E-2</c:v>
                </c:pt>
                <c:pt idx="1">
                  <c:v>0.14814814814814814</c:v>
                </c:pt>
                <c:pt idx="2">
                  <c:v>0.22544833475661827</c:v>
                </c:pt>
                <c:pt idx="3">
                  <c:v>0.34540389972144847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0.12553191489361701</c:v>
                </c:pt>
                <c:pt idx="1">
                  <c:v>0.18694885361552027</c:v>
                </c:pt>
                <c:pt idx="2">
                  <c:v>0.29547395388556791</c:v>
                </c:pt>
                <c:pt idx="3">
                  <c:v>0.42200557103064068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-2109518616"/>
        <c:axId val="-2109530248"/>
      </c:barChart>
      <c:catAx>
        <c:axId val="-2109518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9530248"/>
        <c:crosses val="autoZero"/>
        <c:auto val="1"/>
        <c:lblAlgn val="ctr"/>
        <c:lblOffset val="100"/>
        <c:noMultiLvlLbl val="0"/>
      </c:catAx>
      <c:valAx>
        <c:axId val="-2109530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3133892739876E-2"/>
              <c:y val="0.335176200957588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95186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Pennsylvania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0.35879218472468916</c:v>
                </c:pt>
                <c:pt idx="1">
                  <c:v>6.2957540263543194E-2</c:v>
                </c:pt>
                <c:pt idx="2">
                  <c:v>9.45945945945946E-2</c:v>
                </c:pt>
                <c:pt idx="3">
                  <c:v>6.0810810810810814E-2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0.20959147424511546</c:v>
                </c:pt>
                <c:pt idx="1">
                  <c:v>7.4670571010248904E-2</c:v>
                </c:pt>
                <c:pt idx="2">
                  <c:v>0.14527027027027026</c:v>
                </c:pt>
                <c:pt idx="3">
                  <c:v>0.12567567567567567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0.20781527531083482</c:v>
                </c:pt>
                <c:pt idx="1">
                  <c:v>0.23060029282576866</c:v>
                </c:pt>
                <c:pt idx="2">
                  <c:v>0.35810810810810811</c:v>
                </c:pt>
                <c:pt idx="3">
                  <c:v>0.33783783783783783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9.9467140319715805E-2</c:v>
                </c:pt>
                <c:pt idx="1">
                  <c:v>0.2752562225475842</c:v>
                </c:pt>
                <c:pt idx="2">
                  <c:v>0.20608108108108109</c:v>
                </c:pt>
                <c:pt idx="3">
                  <c:v>0.20135135135135135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0.12433392539964476</c:v>
                </c:pt>
                <c:pt idx="1">
                  <c:v>0.35651537335285505</c:v>
                </c:pt>
                <c:pt idx="2">
                  <c:v>0.19594594594594594</c:v>
                </c:pt>
                <c:pt idx="3">
                  <c:v>0.2743243243243243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09647400"/>
        <c:axId val="-2112274520"/>
      </c:barChart>
      <c:catAx>
        <c:axId val="-2109647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2274520"/>
        <c:crosses val="autoZero"/>
        <c:auto val="1"/>
        <c:lblAlgn val="ctr"/>
        <c:lblOffset val="100"/>
        <c:noMultiLvlLbl val="0"/>
      </c:catAx>
      <c:valAx>
        <c:axId val="-2112274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31675201170446E-2"/>
              <c:y val="0.310162729658792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96474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Pennsylvania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0.12495900295178747</c:v>
                </c:pt>
                <c:pt idx="1">
                  <c:v>0.11938340439488357</c:v>
                </c:pt>
                <c:pt idx="2">
                  <c:v>0.26139717940308299</c:v>
                </c:pt>
                <c:pt idx="3">
                  <c:v>0.21121679239094784</c:v>
                </c:pt>
                <c:pt idx="4">
                  <c:v>0.28304362085929813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0.14488918293086339</c:v>
                </c:pt>
                <c:pt idx="1">
                  <c:v>0.13132649685742639</c:v>
                </c:pt>
                <c:pt idx="2">
                  <c:v>0.28382401587826661</c:v>
                </c:pt>
                <c:pt idx="3">
                  <c:v>0.21104862719153158</c:v>
                </c:pt>
                <c:pt idx="4">
                  <c:v>0.22891167714191202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2018440"/>
        <c:axId val="-2108742680"/>
      </c:barChart>
      <c:catAx>
        <c:axId val="-2112018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8742680"/>
        <c:crosses val="autoZero"/>
        <c:auto val="1"/>
        <c:lblAlgn val="ctr"/>
        <c:lblOffset val="100"/>
        <c:noMultiLvlLbl val="0"/>
      </c:catAx>
      <c:valAx>
        <c:axId val="-2108742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2228201466854E-2"/>
              <c:y val="0.2411549003758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-2112018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Pennsylvania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layout>
        <c:manualLayout>
          <c:xMode val="edge"/>
          <c:yMode val="edge"/>
          <c:x val="9.9888076954112101E-2"/>
          <c:y val="2.1778578167518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9.7081010167267959E-2</c:v>
                </c:pt>
                <c:pt idx="1">
                  <c:v>8.0052927555408535E-2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40156104"/>
        <c:axId val="2140162696"/>
      </c:barChart>
      <c:catAx>
        <c:axId val="214015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162696"/>
        <c:crosses val="autoZero"/>
        <c:auto val="1"/>
        <c:lblAlgn val="ctr"/>
        <c:lblOffset val="100"/>
        <c:noMultiLvlLbl val="0"/>
      </c:catAx>
      <c:valAx>
        <c:axId val="2140162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9.83376185969379E-3"/>
              <c:y val="0.33165068717108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156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Pennsylvania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9.2316855270994633E-2</c:v>
                </c:pt>
                <c:pt idx="1">
                  <c:v>0.10486891385767791</c:v>
                </c:pt>
                <c:pt idx="2">
                  <c:v>0.27858293075684382</c:v>
                </c:pt>
                <c:pt idx="3">
                  <c:v>0.28695652173913044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0.10184633710541989</c:v>
                </c:pt>
                <c:pt idx="1">
                  <c:v>0.11423220973782772</c:v>
                </c:pt>
                <c:pt idx="2">
                  <c:v>0.22866344605475039</c:v>
                </c:pt>
                <c:pt idx="3">
                  <c:v>0.14782608695652175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0.2745681953543776</c:v>
                </c:pt>
                <c:pt idx="1">
                  <c:v>0.36329588014981273</c:v>
                </c:pt>
                <c:pt idx="2">
                  <c:v>0.27697262479871176</c:v>
                </c:pt>
                <c:pt idx="3">
                  <c:v>0.21739130434782608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0.27039904705181655</c:v>
                </c:pt>
                <c:pt idx="1">
                  <c:v>0.20786516853932585</c:v>
                </c:pt>
                <c:pt idx="2">
                  <c:v>8.5346215780998394E-2</c:v>
                </c:pt>
                <c:pt idx="3">
                  <c:v>0.14782608695652175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0.2608695652173913</c:v>
                </c:pt>
                <c:pt idx="1">
                  <c:v>0.20973782771535582</c:v>
                </c:pt>
                <c:pt idx="2">
                  <c:v>0.13043478260869565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13154296"/>
        <c:axId val="2137811992"/>
      </c:barChart>
      <c:catAx>
        <c:axId val="2113154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7811992"/>
        <c:crosses val="autoZero"/>
        <c:auto val="1"/>
        <c:lblAlgn val="ctr"/>
        <c:lblOffset val="100"/>
        <c:noMultiLvlLbl val="0"/>
      </c:catAx>
      <c:valAx>
        <c:axId val="2137811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516823506057001E-2"/>
              <c:y val="0.35719656410550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31542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Pennsylvania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0.13519091847265222</c:v>
                </c:pt>
                <c:pt idx="1">
                  <c:v>1</c:v>
                </c:pt>
                <c:pt idx="2">
                  <c:v>0.55555555555555558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0.13209494324045407</c:v>
                </c:pt>
                <c:pt idx="1">
                  <c:v>0</c:v>
                </c:pt>
                <c:pt idx="2">
                  <c:v>0.19444444444444445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0.29170966632266943</c:v>
                </c:pt>
                <c:pt idx="1">
                  <c:v>0</c:v>
                </c:pt>
                <c:pt idx="2">
                  <c:v>0.1388888888888889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0.21843825249398005</c:v>
                </c:pt>
                <c:pt idx="1">
                  <c:v>0</c:v>
                </c:pt>
                <c:pt idx="2">
                  <c:v>2.7777777777777776E-2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0.22256621947024424</c:v>
                </c:pt>
                <c:pt idx="1">
                  <c:v>0</c:v>
                </c:pt>
                <c:pt idx="2">
                  <c:v>8.3333333333333329E-2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12736040"/>
        <c:axId val="2137571160"/>
      </c:barChart>
      <c:catAx>
        <c:axId val="2112736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7571160"/>
        <c:crosses val="autoZero"/>
        <c:auto val="1"/>
        <c:lblAlgn val="ctr"/>
        <c:lblOffset val="100"/>
        <c:noMultiLvlLbl val="0"/>
      </c:catAx>
      <c:valAx>
        <c:axId val="2137571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27360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</a:t>
            </a:r>
            <a:r>
              <a:rPr lang="en-US" sz="1400" b="1" i="0" u="none" strike="noStrike" baseline="0">
                <a:effectLst/>
              </a:rPr>
              <a:t>Pennsylvania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u="none" strike="noStrike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0.41977309562398701</c:v>
                </c:pt>
                <c:pt idx="1">
                  <c:v>0.12361623616236163</c:v>
                </c:pt>
                <c:pt idx="2">
                  <c:v>5.422222222222222E-2</c:v>
                </c:pt>
                <c:pt idx="3">
                  <c:v>1.3223140495867768E-2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0.21069692058346839</c:v>
                </c:pt>
                <c:pt idx="1">
                  <c:v>0.15867158671586715</c:v>
                </c:pt>
                <c:pt idx="2">
                  <c:v>0.12711111111111112</c:v>
                </c:pt>
                <c:pt idx="3">
                  <c:v>3.8016528925619832E-2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0.22204213938411668</c:v>
                </c:pt>
                <c:pt idx="1">
                  <c:v>0.36346863468634688</c:v>
                </c:pt>
                <c:pt idx="2">
                  <c:v>0.34488888888888891</c:v>
                </c:pt>
                <c:pt idx="3">
                  <c:v>0.20165289256198346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6.8071312803889783E-2</c:v>
                </c:pt>
                <c:pt idx="1">
                  <c:v>0.14944649446494465</c:v>
                </c:pt>
                <c:pt idx="2">
                  <c:v>0.23555555555555555</c:v>
                </c:pt>
                <c:pt idx="3">
                  <c:v>0.39669421487603307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7.9416531604538085E-2</c:v>
                </c:pt>
                <c:pt idx="1">
                  <c:v>0.20479704797047971</c:v>
                </c:pt>
                <c:pt idx="2">
                  <c:v>0.23822222222222222</c:v>
                </c:pt>
                <c:pt idx="3">
                  <c:v>0.35041322314049589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-2108917592"/>
        <c:axId val="-2109092136"/>
      </c:barChart>
      <c:catAx>
        <c:axId val="-2108917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9092136"/>
        <c:crosses val="autoZero"/>
        <c:auto val="1"/>
        <c:lblAlgn val="ctr"/>
        <c:lblOffset val="100"/>
        <c:noMultiLvlLbl val="0"/>
      </c:catAx>
      <c:valAx>
        <c:axId val="-2109092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6052535570959502E-2"/>
              <c:y val="0.334416029408428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89175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Pennsylvania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0.40521739130434781</c:v>
                </c:pt>
                <c:pt idx="1">
                  <c:v>7.8402366863905323E-2</c:v>
                </c:pt>
                <c:pt idx="2">
                  <c:v>0.10344827586206896</c:v>
                </c:pt>
                <c:pt idx="3">
                  <c:v>6.5306122448979598E-2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0.20521739130434782</c:v>
                </c:pt>
                <c:pt idx="1">
                  <c:v>8.4319526627218935E-2</c:v>
                </c:pt>
                <c:pt idx="2">
                  <c:v>0.13793103448275862</c:v>
                </c:pt>
                <c:pt idx="3">
                  <c:v>0.16190476190476191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0.18956521739130436</c:v>
                </c:pt>
                <c:pt idx="1">
                  <c:v>0.29142011834319526</c:v>
                </c:pt>
                <c:pt idx="2">
                  <c:v>0.38620689655172413</c:v>
                </c:pt>
                <c:pt idx="3">
                  <c:v>0.32380952380952382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7.3043478260869571E-2</c:v>
                </c:pt>
                <c:pt idx="1">
                  <c:v>0.29142011834319526</c:v>
                </c:pt>
                <c:pt idx="2">
                  <c:v>0.16551724137931034</c:v>
                </c:pt>
                <c:pt idx="3">
                  <c:v>0.20680272108843537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0.12695652173913044</c:v>
                </c:pt>
                <c:pt idx="1">
                  <c:v>0.25443786982248523</c:v>
                </c:pt>
                <c:pt idx="2">
                  <c:v>0.20689655172413793</c:v>
                </c:pt>
                <c:pt idx="3">
                  <c:v>0.24217687074829933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8303112"/>
        <c:axId val="2098919736"/>
      </c:barChart>
      <c:catAx>
        <c:axId val="2098303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8919736"/>
        <c:crosses val="autoZero"/>
        <c:auto val="1"/>
        <c:lblAlgn val="ctr"/>
        <c:lblOffset val="100"/>
        <c:noMultiLvlLbl val="0"/>
      </c:catAx>
      <c:valAx>
        <c:axId val="2098919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31675201170446E-2"/>
              <c:y val="0.30811890904941203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83031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Pennsylvania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8.2199881726788881E-2</c:v>
                </c:pt>
                <c:pt idx="1">
                  <c:v>5.9369202226345084E-2</c:v>
                </c:pt>
                <c:pt idx="2">
                  <c:v>0.25588697017268447</c:v>
                </c:pt>
                <c:pt idx="3">
                  <c:v>0.26804123711340205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8.6339444115907743E-2</c:v>
                </c:pt>
                <c:pt idx="1">
                  <c:v>9.8330241187384038E-2</c:v>
                </c:pt>
                <c:pt idx="2">
                  <c:v>0.21978021978021978</c:v>
                </c:pt>
                <c:pt idx="3">
                  <c:v>0.17525773195876287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0.23418095801301006</c:v>
                </c:pt>
                <c:pt idx="1">
                  <c:v>0.36363636363636365</c:v>
                </c:pt>
                <c:pt idx="2">
                  <c:v>0.26844583987441129</c:v>
                </c:pt>
                <c:pt idx="3">
                  <c:v>0.25773195876288657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0.26138379657007688</c:v>
                </c:pt>
                <c:pt idx="1">
                  <c:v>0.24304267161410018</c:v>
                </c:pt>
                <c:pt idx="2">
                  <c:v>8.9481946624803771E-2</c:v>
                </c:pt>
                <c:pt idx="3">
                  <c:v>0.12371134020618557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0.33589591957421644</c:v>
                </c:pt>
                <c:pt idx="1">
                  <c:v>0.23562152133580705</c:v>
                </c:pt>
                <c:pt idx="2">
                  <c:v>0.1664050235478807</c:v>
                </c:pt>
                <c:pt idx="3">
                  <c:v>0.17525773195876287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08771448"/>
        <c:axId val="-2109234664"/>
      </c:barChart>
      <c:catAx>
        <c:axId val="-2108771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9234664"/>
        <c:crosses val="autoZero"/>
        <c:auto val="1"/>
        <c:lblAlgn val="ctr"/>
        <c:lblOffset val="100"/>
        <c:noMultiLvlLbl val="0"/>
      </c:catAx>
      <c:valAx>
        <c:axId val="-2109234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916725899823301E-2"/>
              <c:y val="0.358046192491609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87714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Pennsylvania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0.1134020618556701</c:v>
                </c:pt>
                <c:pt idx="1">
                  <c:v>1</c:v>
                </c:pt>
                <c:pt idx="2">
                  <c:v>0.55813953488372092</c:v>
                </c:pt>
                <c:pt idx="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0.11821305841924398</c:v>
                </c:pt>
                <c:pt idx="1">
                  <c:v>0</c:v>
                </c:pt>
                <c:pt idx="2">
                  <c:v>0.27906976744186046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0.26975945017182129</c:v>
                </c:pt>
                <c:pt idx="1">
                  <c:v>0</c:v>
                </c:pt>
                <c:pt idx="2">
                  <c:v>6.9767441860465115E-2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0.22027491408934707</c:v>
                </c:pt>
                <c:pt idx="1">
                  <c:v>0</c:v>
                </c:pt>
                <c:pt idx="2">
                  <c:v>2.3255813953488372E-2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0.27835051546391754</c:v>
                </c:pt>
                <c:pt idx="1">
                  <c:v>0</c:v>
                </c:pt>
                <c:pt idx="2">
                  <c:v>6.9767441860465115E-2</c:v>
                </c:pt>
                <c:pt idx="3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09420104"/>
        <c:axId val="-2109417256"/>
      </c:barChart>
      <c:catAx>
        <c:axId val="-2109420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9417256"/>
        <c:crosses val="autoZero"/>
        <c:auto val="1"/>
        <c:lblAlgn val="ctr"/>
        <c:lblOffset val="100"/>
        <c:noMultiLvlLbl val="0"/>
      </c:catAx>
      <c:valAx>
        <c:axId val="-2109417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3133892739876E-2"/>
              <c:y val="0.3117145188610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94201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</xdr:colOff>
      <xdr:row>44</xdr:row>
      <xdr:rowOff>187325</xdr:rowOff>
    </xdr:from>
    <xdr:to>
      <xdr:col>17</xdr:col>
      <xdr:colOff>396875</xdr:colOff>
      <xdr:row>67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E14" sqref="E14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46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47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381</v>
      </c>
      <c r="C15" s="53">
        <v>438</v>
      </c>
      <c r="D15" s="54">
        <f t="shared" ref="D15:D20" si="0">C15-B15</f>
        <v>57</v>
      </c>
      <c r="F15" s="1"/>
    </row>
    <row r="16" spans="1:6" ht="15.75" x14ac:dyDescent="0.25">
      <c r="A16" s="52" t="s">
        <v>14</v>
      </c>
      <c r="B16" s="53">
        <v>364</v>
      </c>
      <c r="C16" s="53">
        <v>397</v>
      </c>
      <c r="D16" s="54">
        <f t="shared" si="0"/>
        <v>33</v>
      </c>
      <c r="F16" s="1"/>
    </row>
    <row r="17" spans="1:6" ht="15.75" x14ac:dyDescent="0.25">
      <c r="A17" s="52" t="s">
        <v>15</v>
      </c>
      <c r="B17" s="53">
        <v>797</v>
      </c>
      <c r="C17" s="53">
        <v>858</v>
      </c>
      <c r="D17" s="54">
        <f t="shared" si="0"/>
        <v>61</v>
      </c>
      <c r="F17" s="1"/>
    </row>
    <row r="18" spans="1:6" ht="15.75" x14ac:dyDescent="0.25">
      <c r="A18" s="52" t="s">
        <v>16</v>
      </c>
      <c r="B18" s="53">
        <v>644</v>
      </c>
      <c r="C18" s="53">
        <v>638</v>
      </c>
      <c r="D18" s="54">
        <f t="shared" si="0"/>
        <v>-6</v>
      </c>
      <c r="F18" s="1"/>
    </row>
    <row r="19" spans="1:6" ht="15.75" x14ac:dyDescent="0.25">
      <c r="A19" s="52" t="s">
        <v>17</v>
      </c>
      <c r="B19" s="53">
        <v>863</v>
      </c>
      <c r="C19" s="53">
        <v>692</v>
      </c>
      <c r="D19" s="54">
        <f t="shared" si="0"/>
        <v>-171</v>
      </c>
      <c r="F19" s="1"/>
    </row>
    <row r="20" spans="1:6" ht="15.75" x14ac:dyDescent="0.25">
      <c r="A20" s="55" t="s">
        <v>0</v>
      </c>
      <c r="B20" s="65">
        <f>SUM(B15:B19)</f>
        <v>3049</v>
      </c>
      <c r="C20" s="65">
        <f>SUM(C15:C19)</f>
        <v>3023</v>
      </c>
      <c r="D20" s="55">
        <f t="shared" si="0"/>
        <v>-26</v>
      </c>
    </row>
    <row r="31" spans="1:6" ht="31.5" x14ac:dyDescent="0.25">
      <c r="A31" s="49" t="s">
        <v>47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0.12495900295178747</v>
      </c>
      <c r="C32" s="56">
        <f>C15/C20</f>
        <v>0.14488918293086339</v>
      </c>
      <c r="D32" s="57">
        <f>C32-B32</f>
        <v>1.9930179979075924E-2</v>
      </c>
    </row>
    <row r="33" spans="1:6" ht="15.75" x14ac:dyDescent="0.25">
      <c r="A33" s="52" t="s">
        <v>14</v>
      </c>
      <c r="B33" s="56">
        <f>B16/B20</f>
        <v>0.11938340439488357</v>
      </c>
      <c r="C33" s="56">
        <f>C16/C20</f>
        <v>0.13132649685742639</v>
      </c>
      <c r="D33" s="57">
        <f>C33-B33</f>
        <v>1.1943092462542826E-2</v>
      </c>
    </row>
    <row r="34" spans="1:6" ht="15.75" x14ac:dyDescent="0.25">
      <c r="A34" s="52" t="s">
        <v>15</v>
      </c>
      <c r="B34" s="56">
        <f>B17/B20</f>
        <v>0.26139717940308299</v>
      </c>
      <c r="C34" s="56">
        <f>C17/C20</f>
        <v>0.28382401587826661</v>
      </c>
      <c r="D34" s="57">
        <f>C34-B34</f>
        <v>2.242683647518362E-2</v>
      </c>
    </row>
    <row r="35" spans="1:6" ht="15.75" x14ac:dyDescent="0.25">
      <c r="A35" s="52" t="s">
        <v>16</v>
      </c>
      <c r="B35" s="56">
        <f>B18/B20</f>
        <v>0.21121679239094784</v>
      </c>
      <c r="C35" s="56">
        <f>C18/C20</f>
        <v>0.21104862719153158</v>
      </c>
      <c r="D35" s="57">
        <f>C35-B35</f>
        <v>-1.6816519941625918E-4</v>
      </c>
    </row>
    <row r="36" spans="1:6" ht="15.75" x14ac:dyDescent="0.25">
      <c r="A36" s="52" t="s">
        <v>17</v>
      </c>
      <c r="B36" s="56">
        <f>B19/B20</f>
        <v>0.28304362085929813</v>
      </c>
      <c r="C36" s="56">
        <f>C19/C20</f>
        <v>0.22891167714191202</v>
      </c>
      <c r="D36" s="57">
        <f>C36-B36</f>
        <v>-5.4131943717386111E-2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48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3049</v>
      </c>
      <c r="C49" s="59">
        <v>3023</v>
      </c>
    </row>
    <row r="50" spans="1:3" s="60" customFormat="1" ht="31.5" x14ac:dyDescent="0.25">
      <c r="A50" s="58" t="s">
        <v>36</v>
      </c>
      <c r="B50" s="59">
        <v>296</v>
      </c>
      <c r="C50" s="59">
        <v>242</v>
      </c>
    </row>
    <row r="51" spans="1:3" s="60" customFormat="1" ht="31.5" x14ac:dyDescent="0.25">
      <c r="A51" s="58" t="s">
        <v>38</v>
      </c>
      <c r="B51" s="61">
        <f>B50/B49</f>
        <v>9.7081010167267959E-2</v>
      </c>
      <c r="C51" s="61">
        <f>C50/C49</f>
        <v>8.0052927555408535E-2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149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53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438</v>
      </c>
      <c r="C10" s="29">
        <v>280093</v>
      </c>
      <c r="D10" s="29">
        <v>126682</v>
      </c>
      <c r="E10" s="31">
        <f>C10/C15</f>
        <v>0.16217156686776985</v>
      </c>
      <c r="F10" s="31">
        <f>D10/D15</f>
        <v>0.43231013360178816</v>
      </c>
    </row>
    <row r="11" spans="1:6" x14ac:dyDescent="0.25">
      <c r="A11" s="6" t="s">
        <v>14</v>
      </c>
      <c r="B11" s="29">
        <v>397</v>
      </c>
      <c r="C11" s="29">
        <v>250503</v>
      </c>
      <c r="D11" s="29">
        <v>60679</v>
      </c>
      <c r="E11" s="31">
        <f>C11/C15</f>
        <v>0.14503919774887966</v>
      </c>
      <c r="F11" s="31">
        <f>D11/D15</f>
        <v>0.20707082771682564</v>
      </c>
    </row>
    <row r="12" spans="1:6" x14ac:dyDescent="0.25">
      <c r="A12" s="6" t="s">
        <v>15</v>
      </c>
      <c r="B12" s="29">
        <v>858</v>
      </c>
      <c r="C12" s="29">
        <v>510169</v>
      </c>
      <c r="D12" s="29">
        <v>73962</v>
      </c>
      <c r="E12" s="31">
        <f>C12/C15</f>
        <v>0.29538369790520747</v>
      </c>
      <c r="F12" s="31">
        <f>D12/D15</f>
        <v>0.25239988397290425</v>
      </c>
    </row>
    <row r="13" spans="1:6" x14ac:dyDescent="0.25">
      <c r="A13" s="6" t="s">
        <v>16</v>
      </c>
      <c r="B13" s="29">
        <v>638</v>
      </c>
      <c r="C13" s="29">
        <v>343494</v>
      </c>
      <c r="D13" s="29">
        <v>25669</v>
      </c>
      <c r="E13" s="31">
        <f>C13/C15</f>
        <v>0.19888022974396979</v>
      </c>
      <c r="F13" s="31">
        <f>D13/D15</f>
        <v>8.759704472162029E-2</v>
      </c>
    </row>
    <row r="14" spans="1:6" x14ac:dyDescent="0.25">
      <c r="A14" s="6" t="s">
        <v>17</v>
      </c>
      <c r="B14" s="30">
        <v>692</v>
      </c>
      <c r="C14" s="30">
        <v>342881</v>
      </c>
      <c r="D14" s="30">
        <v>6043</v>
      </c>
      <c r="E14" s="31">
        <f>C14/C15</f>
        <v>0.19852530773417326</v>
      </c>
      <c r="F14" s="31">
        <f>D14/D15</f>
        <v>2.0622109986861637E-2</v>
      </c>
    </row>
    <row r="15" spans="1:6" x14ac:dyDescent="0.25">
      <c r="A15" s="4" t="s">
        <v>0</v>
      </c>
      <c r="B15" s="63">
        <f>SUM(B10:B14)</f>
        <v>3023</v>
      </c>
      <c r="C15" s="63">
        <f>SUM(C10:C14)</f>
        <v>1727140</v>
      </c>
      <c r="D15" s="63">
        <f>SUM(D10:D14)</f>
        <v>293035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52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155</v>
      </c>
      <c r="C29" s="9">
        <v>56</v>
      </c>
      <c r="D29" s="18">
        <v>173</v>
      </c>
      <c r="E29" s="3">
        <v>33</v>
      </c>
      <c r="F29" s="21">
        <f>SUM(B29:E29)</f>
        <v>417</v>
      </c>
      <c r="G29" s="15"/>
    </row>
    <row r="30" spans="1:7" x14ac:dyDescent="0.25">
      <c r="A30" s="6" t="s">
        <v>14</v>
      </c>
      <c r="B30" s="9">
        <v>171</v>
      </c>
      <c r="C30" s="9">
        <v>61</v>
      </c>
      <c r="D30" s="18">
        <v>142</v>
      </c>
      <c r="E30" s="3">
        <v>17</v>
      </c>
      <c r="F30" s="21">
        <f>SUM(B30:E30)</f>
        <v>391</v>
      </c>
      <c r="G30" s="15"/>
    </row>
    <row r="31" spans="1:7" x14ac:dyDescent="0.25">
      <c r="A31" s="6" t="s">
        <v>15</v>
      </c>
      <c r="B31" s="9">
        <v>461</v>
      </c>
      <c r="C31" s="9">
        <v>194</v>
      </c>
      <c r="D31" s="18">
        <v>172</v>
      </c>
      <c r="E31" s="3">
        <v>25</v>
      </c>
      <c r="F31" s="21">
        <f>SUM(B31:E31)</f>
        <v>852</v>
      </c>
      <c r="G31" s="15"/>
    </row>
    <row r="32" spans="1:7" x14ac:dyDescent="0.25">
      <c r="A32" s="6" t="s">
        <v>16</v>
      </c>
      <c r="B32" s="9">
        <v>454</v>
      </c>
      <c r="C32" s="9">
        <v>111</v>
      </c>
      <c r="D32" s="18">
        <v>53</v>
      </c>
      <c r="E32" s="3">
        <v>17</v>
      </c>
      <c r="F32" s="21">
        <f>SUM(B32:E32)</f>
        <v>635</v>
      </c>
      <c r="G32" s="15"/>
    </row>
    <row r="33" spans="1:9" x14ac:dyDescent="0.25">
      <c r="A33" s="6" t="s">
        <v>17</v>
      </c>
      <c r="B33" s="9">
        <v>438</v>
      </c>
      <c r="C33" s="9">
        <v>112</v>
      </c>
      <c r="D33" s="18">
        <v>81</v>
      </c>
      <c r="E33" s="3">
        <v>23</v>
      </c>
      <c r="F33" s="21">
        <f>SUM(B33:E33)</f>
        <v>654</v>
      </c>
      <c r="G33" s="15"/>
    </row>
    <row r="34" spans="1:9" x14ac:dyDescent="0.25">
      <c r="A34" s="8" t="s">
        <v>0</v>
      </c>
      <c r="B34" s="63">
        <f>SUM(B29:B33)</f>
        <v>1679</v>
      </c>
      <c r="C34" s="63">
        <f>SUM(C29:C33)</f>
        <v>534</v>
      </c>
      <c r="D34" s="63">
        <f>SUM(D29:D33)</f>
        <v>621</v>
      </c>
      <c r="E34" s="63">
        <f>SUM(E29:E33)</f>
        <v>115</v>
      </c>
      <c r="F34" s="22">
        <f>SUM(F29:F33)</f>
        <v>2949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9.2316855270994633E-2</v>
      </c>
      <c r="C36" s="5">
        <f>C29/C34</f>
        <v>0.10486891385767791</v>
      </c>
      <c r="D36" s="5">
        <f>D29/D34</f>
        <v>0.27858293075684382</v>
      </c>
      <c r="E36" s="5">
        <f>E29/E34</f>
        <v>0.28695652173913044</v>
      </c>
      <c r="G36" s="68"/>
      <c r="H36" s="68"/>
    </row>
    <row r="37" spans="1:9" x14ac:dyDescent="0.25">
      <c r="A37" s="6" t="s">
        <v>14</v>
      </c>
      <c r="B37" s="5">
        <f>B30/B34</f>
        <v>0.10184633710541989</v>
      </c>
      <c r="C37" s="5">
        <f>C30/C34</f>
        <v>0.11423220973782772</v>
      </c>
      <c r="D37" s="5">
        <f>D30/D34</f>
        <v>0.22866344605475039</v>
      </c>
      <c r="E37" s="5">
        <f>E30/E34</f>
        <v>0.14782608695652175</v>
      </c>
      <c r="G37" s="68"/>
      <c r="H37" s="68"/>
    </row>
    <row r="38" spans="1:9" x14ac:dyDescent="0.25">
      <c r="A38" s="6" t="s">
        <v>15</v>
      </c>
      <c r="B38" s="5">
        <f>B31/B34</f>
        <v>0.2745681953543776</v>
      </c>
      <c r="C38" s="5">
        <f>C31/C34</f>
        <v>0.36329588014981273</v>
      </c>
      <c r="D38" s="5">
        <f>D31/D34</f>
        <v>0.27697262479871176</v>
      </c>
      <c r="E38" s="5">
        <f>E31/E34</f>
        <v>0.21739130434782608</v>
      </c>
    </row>
    <row r="39" spans="1:9" x14ac:dyDescent="0.25">
      <c r="A39" s="6" t="s">
        <v>16</v>
      </c>
      <c r="B39" s="5">
        <f>B32/B34</f>
        <v>0.27039904705181655</v>
      </c>
      <c r="C39" s="5">
        <f>C32/C34</f>
        <v>0.20786516853932585</v>
      </c>
      <c r="D39" s="5">
        <f>D32/D34</f>
        <v>8.5346215780998394E-2</v>
      </c>
      <c r="E39" s="5">
        <f>E32/E34</f>
        <v>0.14782608695652175</v>
      </c>
    </row>
    <row r="40" spans="1:9" x14ac:dyDescent="0.25">
      <c r="A40" s="6" t="s">
        <v>17</v>
      </c>
      <c r="B40" s="5">
        <f>B33/B34</f>
        <v>0.2608695652173913</v>
      </c>
      <c r="C40" s="5">
        <f>C33/C34</f>
        <v>0.20973782771535582</v>
      </c>
      <c r="D40" s="5">
        <f>D33/D34</f>
        <v>0.13043478260869565</v>
      </c>
      <c r="E40" s="5">
        <f>E33/E34</f>
        <v>0.2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51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393</v>
      </c>
      <c r="C52" s="21">
        <v>4</v>
      </c>
      <c r="D52" s="21">
        <v>20</v>
      </c>
      <c r="E52" s="21">
        <v>0</v>
      </c>
      <c r="F52" s="21">
        <f>SUM(B52:E52)</f>
        <v>417</v>
      </c>
    </row>
    <row r="53" spans="1:6" x14ac:dyDescent="0.25">
      <c r="A53" s="20" t="s">
        <v>14</v>
      </c>
      <c r="B53" s="21">
        <v>384</v>
      </c>
      <c r="C53" s="21">
        <v>0</v>
      </c>
      <c r="D53" s="21">
        <v>7</v>
      </c>
      <c r="E53" s="21">
        <v>0</v>
      </c>
      <c r="F53" s="21">
        <f>SUM(B53:E53)</f>
        <v>391</v>
      </c>
    </row>
    <row r="54" spans="1:6" x14ac:dyDescent="0.25">
      <c r="A54" s="20" t="s">
        <v>15</v>
      </c>
      <c r="B54" s="21">
        <v>848</v>
      </c>
      <c r="C54" s="21">
        <v>0</v>
      </c>
      <c r="D54" s="21">
        <v>5</v>
      </c>
      <c r="E54" s="21">
        <v>0</v>
      </c>
      <c r="F54" s="21">
        <f>SUM(B54:E54)</f>
        <v>853</v>
      </c>
    </row>
    <row r="55" spans="1:6" x14ac:dyDescent="0.25">
      <c r="A55" s="20" t="s">
        <v>16</v>
      </c>
      <c r="B55" s="21">
        <v>635</v>
      </c>
      <c r="C55" s="21">
        <v>0</v>
      </c>
      <c r="D55" s="21">
        <v>1</v>
      </c>
      <c r="E55" s="21">
        <v>0</v>
      </c>
      <c r="F55" s="21">
        <f>SUM(B55:E55)</f>
        <v>636</v>
      </c>
    </row>
    <row r="56" spans="1:6" x14ac:dyDescent="0.25">
      <c r="A56" s="20" t="s">
        <v>17</v>
      </c>
      <c r="B56" s="21">
        <v>647</v>
      </c>
      <c r="C56" s="21">
        <v>0</v>
      </c>
      <c r="D56" s="21">
        <v>3</v>
      </c>
      <c r="E56" s="21">
        <v>5</v>
      </c>
      <c r="F56" s="21">
        <f>SUM(B56:E56)</f>
        <v>655</v>
      </c>
    </row>
    <row r="57" spans="1:6" x14ac:dyDescent="0.25">
      <c r="A57" s="22" t="s">
        <v>0</v>
      </c>
      <c r="B57" s="63">
        <f>SUM(B52:B56)</f>
        <v>2907</v>
      </c>
      <c r="C57" s="63">
        <f>SUM(C52:C56)</f>
        <v>4</v>
      </c>
      <c r="D57" s="63">
        <f>SUM(D52:D56)</f>
        <v>36</v>
      </c>
      <c r="E57" s="63">
        <f>SUM(E52:E56)</f>
        <v>5</v>
      </c>
      <c r="F57" s="22">
        <f>SUM(F52:F56)</f>
        <v>2952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0.13519091847265222</v>
      </c>
      <c r="C59" s="24">
        <f>C52/C57</f>
        <v>1</v>
      </c>
      <c r="D59" s="24">
        <f>D52/D57</f>
        <v>0.55555555555555558</v>
      </c>
      <c r="E59" s="24">
        <f>E52/E57</f>
        <v>0</v>
      </c>
      <c r="F59" s="19"/>
    </row>
    <row r="60" spans="1:6" x14ac:dyDescent="0.25">
      <c r="A60" s="20" t="s">
        <v>14</v>
      </c>
      <c r="B60" s="24">
        <f>B53/B57</f>
        <v>0.13209494324045407</v>
      </c>
      <c r="C60" s="24">
        <f>C53/C57</f>
        <v>0</v>
      </c>
      <c r="D60" s="24">
        <f>D53/D57</f>
        <v>0.19444444444444445</v>
      </c>
      <c r="E60" s="24">
        <f>E53/E57</f>
        <v>0</v>
      </c>
      <c r="F60" s="19"/>
    </row>
    <row r="61" spans="1:6" x14ac:dyDescent="0.25">
      <c r="A61" s="20" t="s">
        <v>15</v>
      </c>
      <c r="B61" s="24">
        <f>B54/B57</f>
        <v>0.29170966632266943</v>
      </c>
      <c r="C61" s="24">
        <f>C54/C57</f>
        <v>0</v>
      </c>
      <c r="D61" s="24">
        <f>D54/D57</f>
        <v>0.1388888888888889</v>
      </c>
      <c r="E61" s="24">
        <f>E54/E57</f>
        <v>0</v>
      </c>
      <c r="F61" s="19"/>
    </row>
    <row r="62" spans="1:6" x14ac:dyDescent="0.25">
      <c r="A62" s="20" t="s">
        <v>16</v>
      </c>
      <c r="B62" s="24">
        <f>B55/B57</f>
        <v>0.21843825249398005</v>
      </c>
      <c r="C62" s="24">
        <f>C55/C57</f>
        <v>0</v>
      </c>
      <c r="D62" s="24">
        <f>D55/D57</f>
        <v>2.7777777777777776E-2</v>
      </c>
      <c r="E62" s="24">
        <f>E55/E57</f>
        <v>0</v>
      </c>
      <c r="F62" s="19"/>
    </row>
    <row r="63" spans="1:6" x14ac:dyDescent="0.25">
      <c r="A63" s="20" t="s">
        <v>17</v>
      </c>
      <c r="B63" s="24">
        <f>B56/B57</f>
        <v>0.22256621947024424</v>
      </c>
      <c r="C63" s="24">
        <f>C56/C57</f>
        <v>0</v>
      </c>
      <c r="D63" s="24">
        <f>D56/D57</f>
        <v>8.3333333333333329E-2</v>
      </c>
      <c r="E63" s="24">
        <f>E56/E57</f>
        <v>1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45" x14ac:dyDescent="0.25">
      <c r="A74" s="47" t="s">
        <v>50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259</v>
      </c>
      <c r="C75" s="21">
        <v>67</v>
      </c>
      <c r="D75" s="21">
        <v>61</v>
      </c>
      <c r="E75" s="21">
        <v>8</v>
      </c>
      <c r="F75" s="21">
        <f>SUM(B75:E75)</f>
        <v>395</v>
      </c>
    </row>
    <row r="76" spans="1:6" x14ac:dyDescent="0.25">
      <c r="A76" s="20" t="s">
        <v>14</v>
      </c>
      <c r="B76" s="21">
        <v>130</v>
      </c>
      <c r="C76" s="21">
        <v>86</v>
      </c>
      <c r="D76" s="21">
        <v>143</v>
      </c>
      <c r="E76" s="21">
        <v>23</v>
      </c>
      <c r="F76" s="21">
        <f>SUM(B76:E76)</f>
        <v>382</v>
      </c>
    </row>
    <row r="77" spans="1:6" x14ac:dyDescent="0.25">
      <c r="A77" s="20" t="s">
        <v>15</v>
      </c>
      <c r="B77" s="21">
        <v>137</v>
      </c>
      <c r="C77" s="21">
        <v>197</v>
      </c>
      <c r="D77" s="21">
        <v>388</v>
      </c>
      <c r="E77" s="21">
        <v>122</v>
      </c>
      <c r="F77" s="21">
        <f>SUM(B77:E77)</f>
        <v>844</v>
      </c>
    </row>
    <row r="78" spans="1:6" x14ac:dyDescent="0.25">
      <c r="A78" s="20" t="s">
        <v>16</v>
      </c>
      <c r="B78" s="21">
        <v>42</v>
      </c>
      <c r="C78" s="21">
        <v>81</v>
      </c>
      <c r="D78" s="21">
        <v>265</v>
      </c>
      <c r="E78" s="21">
        <v>240</v>
      </c>
      <c r="F78" s="21">
        <f>SUM(B78:E78)</f>
        <v>628</v>
      </c>
    </row>
    <row r="79" spans="1:6" x14ac:dyDescent="0.25">
      <c r="A79" s="20" t="s">
        <v>17</v>
      </c>
      <c r="B79" s="21">
        <v>49</v>
      </c>
      <c r="C79" s="21">
        <v>111</v>
      </c>
      <c r="D79" s="21">
        <v>268</v>
      </c>
      <c r="E79" s="21">
        <v>212</v>
      </c>
      <c r="F79" s="21">
        <f>SUM(B79:E79)</f>
        <v>640</v>
      </c>
    </row>
    <row r="80" spans="1:6" x14ac:dyDescent="0.25">
      <c r="A80" s="26" t="s">
        <v>0</v>
      </c>
      <c r="B80" s="63">
        <f>SUM(B75:B79)</f>
        <v>617</v>
      </c>
      <c r="C80" s="63">
        <f>SUM(C75:C79)</f>
        <v>542</v>
      </c>
      <c r="D80" s="63">
        <f>SUM(D75:D79)</f>
        <v>1125</v>
      </c>
      <c r="E80" s="63">
        <f>SUM(E75:E79)</f>
        <v>605</v>
      </c>
      <c r="F80" s="22">
        <f>SUM(F75:F79)</f>
        <v>2889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0.41977309562398701</v>
      </c>
      <c r="C82" s="24">
        <f>C75/C80</f>
        <v>0.12361623616236163</v>
      </c>
      <c r="D82" s="24">
        <f>D75/D80</f>
        <v>5.422222222222222E-2</v>
      </c>
      <c r="E82" s="24">
        <f>E75/E80</f>
        <v>1.3223140495867768E-2</v>
      </c>
      <c r="F82" s="19"/>
    </row>
    <row r="83" spans="1:6" x14ac:dyDescent="0.25">
      <c r="A83" s="20" t="s">
        <v>14</v>
      </c>
      <c r="B83" s="24">
        <f>B76/B80</f>
        <v>0.21069692058346839</v>
      </c>
      <c r="C83" s="24">
        <f>C76/C80</f>
        <v>0.15867158671586715</v>
      </c>
      <c r="D83" s="24">
        <f>D76/D80</f>
        <v>0.12711111111111112</v>
      </c>
      <c r="E83" s="24">
        <f>E76/E80</f>
        <v>3.8016528925619832E-2</v>
      </c>
      <c r="F83" s="19"/>
    </row>
    <row r="84" spans="1:6" x14ac:dyDescent="0.25">
      <c r="A84" s="20" t="s">
        <v>15</v>
      </c>
      <c r="B84" s="24">
        <f>B77/B80</f>
        <v>0.22204213938411668</v>
      </c>
      <c r="C84" s="24">
        <f>C77/C80</f>
        <v>0.36346863468634688</v>
      </c>
      <c r="D84" s="24">
        <f>D77/D80</f>
        <v>0.34488888888888891</v>
      </c>
      <c r="E84" s="24">
        <f>E77/E80</f>
        <v>0.20165289256198346</v>
      </c>
      <c r="F84" s="19"/>
    </row>
    <row r="85" spans="1:6" x14ac:dyDescent="0.25">
      <c r="A85" s="20" t="s">
        <v>16</v>
      </c>
      <c r="B85" s="24">
        <f>B78/B80</f>
        <v>6.8071312803889783E-2</v>
      </c>
      <c r="C85" s="24">
        <f>C78/C80</f>
        <v>0.14944649446494465</v>
      </c>
      <c r="D85" s="24">
        <f>D78/D80</f>
        <v>0.23555555555555555</v>
      </c>
      <c r="E85" s="24">
        <f>E78/E80</f>
        <v>0.39669421487603307</v>
      </c>
      <c r="F85" s="19"/>
    </row>
    <row r="86" spans="1:6" x14ac:dyDescent="0.25">
      <c r="A86" s="20" t="s">
        <v>17</v>
      </c>
      <c r="B86" s="24">
        <f>B79/B80</f>
        <v>7.9416531604538085E-2</v>
      </c>
      <c r="C86" s="24">
        <f>C79/C80</f>
        <v>0.20479704797047971</v>
      </c>
      <c r="D86" s="24">
        <f>D79/D80</f>
        <v>0.23822222222222222</v>
      </c>
      <c r="E86" s="24">
        <f>E79/E80</f>
        <v>0.35041322314049589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49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233</v>
      </c>
      <c r="C98" s="21">
        <v>106</v>
      </c>
      <c r="D98" s="21">
        <v>30</v>
      </c>
      <c r="E98" s="28">
        <v>48</v>
      </c>
      <c r="F98" s="21">
        <f>SUM(B98:E98)</f>
        <v>417</v>
      </c>
    </row>
    <row r="99" spans="1:6" x14ac:dyDescent="0.25">
      <c r="A99" s="20" t="s">
        <v>14</v>
      </c>
      <c r="B99" s="21">
        <v>118</v>
      </c>
      <c r="C99" s="21">
        <v>114</v>
      </c>
      <c r="D99" s="21">
        <v>40</v>
      </c>
      <c r="E99" s="28">
        <v>119</v>
      </c>
      <c r="F99" s="21">
        <f>SUM(B99:E99)</f>
        <v>391</v>
      </c>
    </row>
    <row r="100" spans="1:6" x14ac:dyDescent="0.25">
      <c r="A100" s="20" t="s">
        <v>15</v>
      </c>
      <c r="B100" s="21">
        <v>109</v>
      </c>
      <c r="C100" s="21">
        <v>394</v>
      </c>
      <c r="D100" s="21">
        <v>112</v>
      </c>
      <c r="E100" s="28">
        <v>238</v>
      </c>
      <c r="F100" s="21">
        <f>SUM(B100:E100)</f>
        <v>853</v>
      </c>
    </row>
    <row r="101" spans="1:6" x14ac:dyDescent="0.25">
      <c r="A101" s="20" t="s">
        <v>16</v>
      </c>
      <c r="B101" s="21">
        <v>42</v>
      </c>
      <c r="C101" s="21">
        <v>394</v>
      </c>
      <c r="D101" s="21">
        <v>48</v>
      </c>
      <c r="E101" s="28">
        <v>152</v>
      </c>
      <c r="F101" s="21">
        <f>SUM(B101:E101)</f>
        <v>636</v>
      </c>
    </row>
    <row r="102" spans="1:6" x14ac:dyDescent="0.25">
      <c r="A102" s="20" t="s">
        <v>17</v>
      </c>
      <c r="B102" s="21">
        <v>73</v>
      </c>
      <c r="C102" s="21">
        <v>344</v>
      </c>
      <c r="D102" s="21">
        <v>60</v>
      </c>
      <c r="E102" s="28">
        <v>178</v>
      </c>
      <c r="F102" s="21">
        <f>SUM(B102:E102)</f>
        <v>655</v>
      </c>
    </row>
    <row r="103" spans="1:6" x14ac:dyDescent="0.25">
      <c r="A103" s="26" t="s">
        <v>0</v>
      </c>
      <c r="B103" s="63">
        <f>SUM(B98:B102)</f>
        <v>575</v>
      </c>
      <c r="C103" s="63">
        <f>SUM(C98:C102)</f>
        <v>1352</v>
      </c>
      <c r="D103" s="63">
        <f>SUM(D98:D102)</f>
        <v>290</v>
      </c>
      <c r="E103" s="63">
        <f>SUM(E98:E102)</f>
        <v>735</v>
      </c>
      <c r="F103" s="22">
        <f>SUM(F98:F102)</f>
        <v>2952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0.40521739130434781</v>
      </c>
      <c r="C105" s="24">
        <f>C98/C103</f>
        <v>7.8402366863905323E-2</v>
      </c>
      <c r="D105" s="24">
        <f>D98/D103</f>
        <v>0.10344827586206896</v>
      </c>
      <c r="E105" s="24">
        <f>E98/E103</f>
        <v>6.5306122448979598E-2</v>
      </c>
      <c r="F105" s="19"/>
    </row>
    <row r="106" spans="1:6" x14ac:dyDescent="0.25">
      <c r="A106" s="20" t="s">
        <v>14</v>
      </c>
      <c r="B106" s="24">
        <f>B99/B103</f>
        <v>0.20521739130434782</v>
      </c>
      <c r="C106" s="24">
        <f>C99/C103</f>
        <v>8.4319526627218935E-2</v>
      </c>
      <c r="D106" s="24">
        <f>D99/D103</f>
        <v>0.13793103448275862</v>
      </c>
      <c r="E106" s="24">
        <f>E99/E103</f>
        <v>0.16190476190476191</v>
      </c>
      <c r="F106" s="19"/>
    </row>
    <row r="107" spans="1:6" x14ac:dyDescent="0.25">
      <c r="A107" s="20" t="s">
        <v>15</v>
      </c>
      <c r="B107" s="24">
        <f>B100/B103</f>
        <v>0.18956521739130436</v>
      </c>
      <c r="C107" s="24">
        <f>C100/C103</f>
        <v>0.29142011834319526</v>
      </c>
      <c r="D107" s="24">
        <f>D100/D103</f>
        <v>0.38620689655172413</v>
      </c>
      <c r="E107" s="24">
        <f>E100/E103</f>
        <v>0.32380952380952382</v>
      </c>
      <c r="F107" s="19"/>
    </row>
    <row r="108" spans="1:6" x14ac:dyDescent="0.25">
      <c r="A108" s="20" t="s">
        <v>16</v>
      </c>
      <c r="B108" s="24">
        <f>B101/B103</f>
        <v>7.3043478260869571E-2</v>
      </c>
      <c r="C108" s="24">
        <f>C101/C103</f>
        <v>0.29142011834319526</v>
      </c>
      <c r="D108" s="24">
        <f>D101/D103</f>
        <v>0.16551724137931034</v>
      </c>
      <c r="E108" s="24">
        <f>E101/E103</f>
        <v>0.20680272108843537</v>
      </c>
      <c r="F108" s="19"/>
    </row>
    <row r="109" spans="1:6" x14ac:dyDescent="0.25">
      <c r="A109" s="20" t="s">
        <v>17</v>
      </c>
      <c r="B109" s="24">
        <f>B102/B103</f>
        <v>0.12695652173913044</v>
      </c>
      <c r="C109" s="24">
        <f>C102/C103</f>
        <v>0.25443786982248523</v>
      </c>
      <c r="D109" s="24">
        <f>D102/D103</f>
        <v>0.20689655172413793</v>
      </c>
      <c r="E109" s="24">
        <f>E102/E103</f>
        <v>0.24217687074829933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44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57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381</v>
      </c>
      <c r="C10" s="29">
        <v>240648</v>
      </c>
      <c r="D10" s="29">
        <v>106757</v>
      </c>
      <c r="E10" s="31">
        <f>C10/C15</f>
        <v>0.13816560029763408</v>
      </c>
      <c r="F10" s="31">
        <f>D10/D15</f>
        <v>0.40192383713269203</v>
      </c>
    </row>
    <row r="11" spans="1:6" x14ac:dyDescent="0.25">
      <c r="A11" s="6" t="s">
        <v>14</v>
      </c>
      <c r="B11" s="29">
        <v>364</v>
      </c>
      <c r="C11" s="29">
        <v>227662</v>
      </c>
      <c r="D11" s="29">
        <v>55909</v>
      </c>
      <c r="E11" s="31">
        <f>C11/C15</f>
        <v>0.1307098205468567</v>
      </c>
      <c r="F11" s="31">
        <f>D11/D15</f>
        <v>0.21048886546317039</v>
      </c>
    </row>
    <row r="12" spans="1:6" x14ac:dyDescent="0.25">
      <c r="A12" s="6" t="s">
        <v>15</v>
      </c>
      <c r="B12" s="29">
        <v>797</v>
      </c>
      <c r="C12" s="29">
        <v>477297</v>
      </c>
      <c r="D12" s="29">
        <v>68479</v>
      </c>
      <c r="E12" s="31">
        <f>C12/C15</f>
        <v>0.27403521544022746</v>
      </c>
      <c r="F12" s="31">
        <f>D12/D15</f>
        <v>0.25781300001882423</v>
      </c>
    </row>
    <row r="13" spans="1:6" x14ac:dyDescent="0.25">
      <c r="A13" s="6" t="s">
        <v>16</v>
      </c>
      <c r="B13" s="29">
        <v>644</v>
      </c>
      <c r="C13" s="29">
        <v>359092</v>
      </c>
      <c r="D13" s="29">
        <v>26465</v>
      </c>
      <c r="E13" s="31">
        <f>C13/C15</f>
        <v>0.20616901757786485</v>
      </c>
      <c r="F13" s="31">
        <f>D13/D15</f>
        <v>9.9636692204883012E-2</v>
      </c>
    </row>
    <row r="14" spans="1:6" x14ac:dyDescent="0.25">
      <c r="A14" s="6" t="s">
        <v>17</v>
      </c>
      <c r="B14" s="30">
        <v>863</v>
      </c>
      <c r="C14" s="30">
        <v>437037</v>
      </c>
      <c r="D14" s="30">
        <v>8005</v>
      </c>
      <c r="E14" s="31">
        <f>C14/C15</f>
        <v>0.25092034613741693</v>
      </c>
      <c r="F14" s="31">
        <f>D14/D15</f>
        <v>3.0137605180430321E-2</v>
      </c>
    </row>
    <row r="15" spans="1:6" x14ac:dyDescent="0.25">
      <c r="A15" s="4" t="s">
        <v>0</v>
      </c>
      <c r="B15" s="63">
        <f>SUM(B10:B14)</f>
        <v>3049</v>
      </c>
      <c r="C15" s="63">
        <f>SUM(C10:C14)</f>
        <v>1741736</v>
      </c>
      <c r="D15" s="63">
        <f>SUM(D10:D14)</f>
        <v>265615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58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139</v>
      </c>
      <c r="C29" s="9">
        <v>32</v>
      </c>
      <c r="D29" s="18">
        <v>163</v>
      </c>
      <c r="E29" s="3">
        <v>26</v>
      </c>
      <c r="F29" s="21">
        <f>SUM(B29:E29)</f>
        <v>360</v>
      </c>
      <c r="G29" s="15"/>
    </row>
    <row r="30" spans="1:7" x14ac:dyDescent="0.25">
      <c r="A30" s="6" t="s">
        <v>14</v>
      </c>
      <c r="B30" s="9">
        <v>146</v>
      </c>
      <c r="C30" s="9">
        <v>53</v>
      </c>
      <c r="D30" s="18">
        <v>140</v>
      </c>
      <c r="E30" s="3">
        <v>17</v>
      </c>
      <c r="F30" s="21">
        <f>SUM(B30:E30)</f>
        <v>356</v>
      </c>
      <c r="G30" s="15"/>
    </row>
    <row r="31" spans="1:7" x14ac:dyDescent="0.25">
      <c r="A31" s="6" t="s">
        <v>15</v>
      </c>
      <c r="B31" s="9">
        <v>396</v>
      </c>
      <c r="C31" s="9">
        <v>196</v>
      </c>
      <c r="D31" s="18">
        <v>171</v>
      </c>
      <c r="E31" s="3">
        <v>25</v>
      </c>
      <c r="F31" s="21">
        <f>SUM(B31:E31)</f>
        <v>788</v>
      </c>
      <c r="G31" s="15"/>
    </row>
    <row r="32" spans="1:7" x14ac:dyDescent="0.25">
      <c r="A32" s="6" t="s">
        <v>16</v>
      </c>
      <c r="B32" s="9">
        <v>442</v>
      </c>
      <c r="C32" s="9">
        <v>131</v>
      </c>
      <c r="D32" s="18">
        <v>57</v>
      </c>
      <c r="E32" s="3">
        <v>12</v>
      </c>
      <c r="F32" s="21">
        <f>SUM(B32:E32)</f>
        <v>642</v>
      </c>
      <c r="G32" s="15"/>
    </row>
    <row r="33" spans="1:9" x14ac:dyDescent="0.25">
      <c r="A33" s="6" t="s">
        <v>17</v>
      </c>
      <c r="B33" s="9">
        <v>568</v>
      </c>
      <c r="C33" s="9">
        <v>127</v>
      </c>
      <c r="D33" s="18">
        <v>106</v>
      </c>
      <c r="E33" s="3">
        <v>17</v>
      </c>
      <c r="F33" s="21">
        <f>SUM(B33:E33)</f>
        <v>818</v>
      </c>
      <c r="G33" s="15"/>
    </row>
    <row r="34" spans="1:9" x14ac:dyDescent="0.25">
      <c r="A34" s="8" t="s">
        <v>0</v>
      </c>
      <c r="B34" s="63">
        <f>SUM(B29:B33)</f>
        <v>1691</v>
      </c>
      <c r="C34" s="63">
        <f>SUM(C29:C33)</f>
        <v>539</v>
      </c>
      <c r="D34" s="63">
        <f>SUM(D29:D33)</f>
        <v>637</v>
      </c>
      <c r="E34" s="63">
        <f>SUM(E29:E33)</f>
        <v>97</v>
      </c>
      <c r="F34" s="22">
        <f>SUM(F29:F33)</f>
        <v>2964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8.2199881726788881E-2</v>
      </c>
      <c r="C36" s="5">
        <f>C29/C34</f>
        <v>5.9369202226345084E-2</v>
      </c>
      <c r="D36" s="5">
        <f>D29/D34</f>
        <v>0.25588697017268447</v>
      </c>
      <c r="E36" s="5">
        <f>E29/E34</f>
        <v>0.26804123711340205</v>
      </c>
    </row>
    <row r="37" spans="1:9" x14ac:dyDescent="0.25">
      <c r="A37" s="6" t="s">
        <v>14</v>
      </c>
      <c r="B37" s="5">
        <f>B30/B34</f>
        <v>8.6339444115907743E-2</v>
      </c>
      <c r="C37" s="5">
        <f>C30/C34</f>
        <v>9.8330241187384038E-2</v>
      </c>
      <c r="D37" s="5">
        <f>D30/D34</f>
        <v>0.21978021978021978</v>
      </c>
      <c r="E37" s="5">
        <f>E30/E34</f>
        <v>0.17525773195876287</v>
      </c>
    </row>
    <row r="38" spans="1:9" x14ac:dyDescent="0.25">
      <c r="A38" s="6" t="s">
        <v>15</v>
      </c>
      <c r="B38" s="5">
        <f>B31/B34</f>
        <v>0.23418095801301006</v>
      </c>
      <c r="C38" s="5">
        <f>C31/C34</f>
        <v>0.36363636363636365</v>
      </c>
      <c r="D38" s="5">
        <f>D31/D34</f>
        <v>0.26844583987441129</v>
      </c>
      <c r="E38" s="5">
        <f>E31/E34</f>
        <v>0.25773195876288657</v>
      </c>
    </row>
    <row r="39" spans="1:9" x14ac:dyDescent="0.25">
      <c r="A39" s="6" t="s">
        <v>16</v>
      </c>
      <c r="B39" s="5">
        <f>B32/B34</f>
        <v>0.26138379657007688</v>
      </c>
      <c r="C39" s="5">
        <f>C32/C34</f>
        <v>0.24304267161410018</v>
      </c>
      <c r="D39" s="5">
        <f>D32/D34</f>
        <v>8.9481946624803771E-2</v>
      </c>
      <c r="E39" s="5">
        <f>E32/E34</f>
        <v>0.12371134020618557</v>
      </c>
    </row>
    <row r="40" spans="1:9" x14ac:dyDescent="0.25">
      <c r="A40" s="6" t="s">
        <v>17</v>
      </c>
      <c r="B40" s="5">
        <f>B33/B34</f>
        <v>0.33589591957421644</v>
      </c>
      <c r="C40" s="5">
        <f>C33/C34</f>
        <v>0.23562152133580705</v>
      </c>
      <c r="D40" s="5">
        <f>D33/D34</f>
        <v>0.1664050235478807</v>
      </c>
      <c r="E40" s="5">
        <f>E33/E34</f>
        <v>0.17525773195876287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56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330</v>
      </c>
      <c r="C52" s="21">
        <v>5</v>
      </c>
      <c r="D52" s="21">
        <v>24</v>
      </c>
      <c r="E52" s="21">
        <v>2</v>
      </c>
      <c r="F52" s="21">
        <f>SUM(B52:E52)</f>
        <v>361</v>
      </c>
    </row>
    <row r="53" spans="1:6" x14ac:dyDescent="0.25">
      <c r="A53" s="20" t="s">
        <v>14</v>
      </c>
      <c r="B53" s="21">
        <v>344</v>
      </c>
      <c r="C53" s="21">
        <v>0</v>
      </c>
      <c r="D53" s="21">
        <v>12</v>
      </c>
      <c r="E53" s="21">
        <v>0</v>
      </c>
      <c r="F53" s="21">
        <f>SUM(B53:E53)</f>
        <v>356</v>
      </c>
    </row>
    <row r="54" spans="1:6" x14ac:dyDescent="0.25">
      <c r="A54" s="20" t="s">
        <v>15</v>
      </c>
      <c r="B54" s="21">
        <v>785</v>
      </c>
      <c r="C54" s="21">
        <v>0</v>
      </c>
      <c r="D54" s="21">
        <v>3</v>
      </c>
      <c r="E54" s="21">
        <v>0</v>
      </c>
      <c r="F54" s="21">
        <f>SUM(B54:E54)</f>
        <v>788</v>
      </c>
    </row>
    <row r="55" spans="1:6" x14ac:dyDescent="0.25">
      <c r="A55" s="20" t="s">
        <v>16</v>
      </c>
      <c r="B55" s="21">
        <v>641</v>
      </c>
      <c r="C55" s="21">
        <v>0</v>
      </c>
      <c r="D55" s="21">
        <v>1</v>
      </c>
      <c r="E55" s="21">
        <v>0</v>
      </c>
      <c r="F55" s="21">
        <f>SUM(B55:E55)</f>
        <v>642</v>
      </c>
    </row>
    <row r="56" spans="1:6" x14ac:dyDescent="0.25">
      <c r="A56" s="20" t="s">
        <v>17</v>
      </c>
      <c r="B56" s="21">
        <v>810</v>
      </c>
      <c r="C56" s="21">
        <v>0</v>
      </c>
      <c r="D56" s="21">
        <v>3</v>
      </c>
      <c r="E56" s="21">
        <v>5</v>
      </c>
      <c r="F56" s="21">
        <f>SUM(B56:E56)</f>
        <v>818</v>
      </c>
    </row>
    <row r="57" spans="1:6" x14ac:dyDescent="0.25">
      <c r="A57" s="22" t="s">
        <v>0</v>
      </c>
      <c r="B57" s="63">
        <f>SUM(B52:B56)</f>
        <v>2910</v>
      </c>
      <c r="C57" s="63">
        <f>SUM(C52:C56)</f>
        <v>5</v>
      </c>
      <c r="D57" s="63">
        <f>SUM(D52:D56)</f>
        <v>43</v>
      </c>
      <c r="E57" s="63">
        <f>SUM(E52:E56)</f>
        <v>7</v>
      </c>
      <c r="F57" s="22">
        <f>SUM(F52:F56)</f>
        <v>2965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0.1134020618556701</v>
      </c>
      <c r="C59" s="24">
        <f>C52/C57</f>
        <v>1</v>
      </c>
      <c r="D59" s="24">
        <f>D52/D57</f>
        <v>0.55813953488372092</v>
      </c>
      <c r="E59" s="24">
        <f>E52/E57</f>
        <v>0.2857142857142857</v>
      </c>
      <c r="F59" s="19"/>
    </row>
    <row r="60" spans="1:6" x14ac:dyDescent="0.25">
      <c r="A60" s="20" t="s">
        <v>14</v>
      </c>
      <c r="B60" s="24">
        <f>B53/B57</f>
        <v>0.11821305841924398</v>
      </c>
      <c r="C60" s="24">
        <f>C53/C57</f>
        <v>0</v>
      </c>
      <c r="D60" s="24">
        <f>D53/D57</f>
        <v>0.27906976744186046</v>
      </c>
      <c r="E60" s="24">
        <f>E53/E57</f>
        <v>0</v>
      </c>
      <c r="F60" s="19"/>
    </row>
    <row r="61" spans="1:6" x14ac:dyDescent="0.25">
      <c r="A61" s="20" t="s">
        <v>15</v>
      </c>
      <c r="B61" s="24">
        <f>B54/B57</f>
        <v>0.26975945017182129</v>
      </c>
      <c r="C61" s="24">
        <f>C54/C57</f>
        <v>0</v>
      </c>
      <c r="D61" s="24">
        <f>D54/D57</f>
        <v>6.9767441860465115E-2</v>
      </c>
      <c r="E61" s="24">
        <f>E54/E57</f>
        <v>0</v>
      </c>
      <c r="F61" s="19"/>
    </row>
    <row r="62" spans="1:6" x14ac:dyDescent="0.25">
      <c r="A62" s="20" t="s">
        <v>16</v>
      </c>
      <c r="B62" s="24">
        <f>B55/B57</f>
        <v>0.22027491408934707</v>
      </c>
      <c r="C62" s="24">
        <f>C55/C57</f>
        <v>0</v>
      </c>
      <c r="D62" s="24">
        <f>D55/D57</f>
        <v>2.3255813953488372E-2</v>
      </c>
      <c r="E62" s="24">
        <f>E55/E57</f>
        <v>0</v>
      </c>
      <c r="F62" s="19"/>
    </row>
    <row r="63" spans="1:6" x14ac:dyDescent="0.25">
      <c r="A63" s="20" t="s">
        <v>17</v>
      </c>
      <c r="B63" s="24">
        <f>B56/B57</f>
        <v>0.27835051546391754</v>
      </c>
      <c r="C63" s="24">
        <f>C56/C57</f>
        <v>0</v>
      </c>
      <c r="D63" s="24">
        <f>D56/D57</f>
        <v>6.9767441860465115E-2</v>
      </c>
      <c r="E63" s="24">
        <f>E56/E57</f>
        <v>0.7142857142857143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45" x14ac:dyDescent="0.25">
      <c r="A74" s="47" t="s">
        <v>55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195</v>
      </c>
      <c r="C75" s="21">
        <v>75</v>
      </c>
      <c r="D75" s="21">
        <v>59</v>
      </c>
      <c r="E75" s="21">
        <v>13</v>
      </c>
      <c r="F75" s="21">
        <f>SUM(B75:E75)</f>
        <v>342</v>
      </c>
    </row>
    <row r="76" spans="1:6" x14ac:dyDescent="0.25">
      <c r="A76" s="20" t="s">
        <v>14</v>
      </c>
      <c r="B76" s="21">
        <v>96</v>
      </c>
      <c r="C76" s="21">
        <v>99</v>
      </c>
      <c r="D76" s="21">
        <v>122</v>
      </c>
      <c r="E76" s="21">
        <v>29</v>
      </c>
      <c r="F76" s="21">
        <f>SUM(B76:E76)</f>
        <v>346</v>
      </c>
    </row>
    <row r="77" spans="1:6" x14ac:dyDescent="0.25">
      <c r="A77" s="20" t="s">
        <v>15</v>
      </c>
      <c r="B77" s="21">
        <v>76</v>
      </c>
      <c r="C77" s="21">
        <v>203</v>
      </c>
      <c r="D77" s="21">
        <v>380</v>
      </c>
      <c r="E77" s="21">
        <v>125</v>
      </c>
      <c r="F77" s="21">
        <f>SUM(B77:E77)</f>
        <v>784</v>
      </c>
    </row>
    <row r="78" spans="1:6" x14ac:dyDescent="0.25">
      <c r="A78" s="20" t="s">
        <v>16</v>
      </c>
      <c r="B78" s="21">
        <v>44</v>
      </c>
      <c r="C78" s="21">
        <v>84</v>
      </c>
      <c r="D78" s="21">
        <v>264</v>
      </c>
      <c r="E78" s="21">
        <v>248</v>
      </c>
      <c r="F78" s="21">
        <f>SUM(B78:E78)</f>
        <v>640</v>
      </c>
    </row>
    <row r="79" spans="1:6" x14ac:dyDescent="0.25">
      <c r="A79" s="20" t="s">
        <v>17</v>
      </c>
      <c r="B79" s="21">
        <v>59</v>
      </c>
      <c r="C79" s="21">
        <v>106</v>
      </c>
      <c r="D79" s="21">
        <v>346</v>
      </c>
      <c r="E79" s="21">
        <v>303</v>
      </c>
      <c r="F79" s="21">
        <f>SUM(B79:E79)</f>
        <v>814</v>
      </c>
    </row>
    <row r="80" spans="1:6" x14ac:dyDescent="0.25">
      <c r="A80" s="26" t="s">
        <v>0</v>
      </c>
      <c r="B80" s="63">
        <f>SUM(B75:B79)</f>
        <v>470</v>
      </c>
      <c r="C80" s="63">
        <f>SUM(C75:C79)</f>
        <v>567</v>
      </c>
      <c r="D80" s="63">
        <f>SUM(D75:D79)</f>
        <v>1171</v>
      </c>
      <c r="E80" s="63">
        <f>SUM(E75:E79)</f>
        <v>718</v>
      </c>
      <c r="F80" s="22">
        <f>SUM(F75:F79)</f>
        <v>2926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0.41489361702127658</v>
      </c>
      <c r="C82" s="24">
        <f>C75/C80</f>
        <v>0.13227513227513227</v>
      </c>
      <c r="D82" s="24">
        <f>D75/D80</f>
        <v>5.0384286934244238E-2</v>
      </c>
      <c r="E82" s="24">
        <f>E75/E80</f>
        <v>1.8105849582172703E-2</v>
      </c>
      <c r="F82" s="19"/>
    </row>
    <row r="83" spans="1:6" x14ac:dyDescent="0.25">
      <c r="A83" s="20" t="s">
        <v>14</v>
      </c>
      <c r="B83" s="24">
        <f>B76/B80</f>
        <v>0.20425531914893616</v>
      </c>
      <c r="C83" s="24">
        <f>C76/C80</f>
        <v>0.17460317460317459</v>
      </c>
      <c r="D83" s="24">
        <f>D76/D80</f>
        <v>0.10418445772843724</v>
      </c>
      <c r="E83" s="24">
        <f>E76/E80</f>
        <v>4.0389972144846797E-2</v>
      </c>
      <c r="F83" s="19"/>
    </row>
    <row r="84" spans="1:6" x14ac:dyDescent="0.25">
      <c r="A84" s="20" t="s">
        <v>15</v>
      </c>
      <c r="B84" s="24">
        <f>B77/B80</f>
        <v>0.16170212765957448</v>
      </c>
      <c r="C84" s="24">
        <f>C77/C80</f>
        <v>0.35802469135802467</v>
      </c>
      <c r="D84" s="24">
        <f>D77/D80</f>
        <v>0.32450896669513235</v>
      </c>
      <c r="E84" s="24">
        <f>E77/E80</f>
        <v>0.17409470752089137</v>
      </c>
      <c r="F84" s="19"/>
    </row>
    <row r="85" spans="1:6" x14ac:dyDescent="0.25">
      <c r="A85" s="20" t="s">
        <v>16</v>
      </c>
      <c r="B85" s="24">
        <f>B78/B80</f>
        <v>9.3617021276595741E-2</v>
      </c>
      <c r="C85" s="24">
        <f>C78/C80</f>
        <v>0.14814814814814814</v>
      </c>
      <c r="D85" s="24">
        <f>D78/D80</f>
        <v>0.22544833475661827</v>
      </c>
      <c r="E85" s="24">
        <f>E78/E80</f>
        <v>0.34540389972144847</v>
      </c>
      <c r="F85" s="19"/>
    </row>
    <row r="86" spans="1:6" x14ac:dyDescent="0.25">
      <c r="A86" s="20" t="s">
        <v>17</v>
      </c>
      <c r="B86" s="24">
        <f>B79/B80</f>
        <v>0.12553191489361701</v>
      </c>
      <c r="C86" s="24">
        <f>C79/C80</f>
        <v>0.18694885361552027</v>
      </c>
      <c r="D86" s="24">
        <f>D79/D80</f>
        <v>0.29547395388556791</v>
      </c>
      <c r="E86" s="24">
        <f>E79/E80</f>
        <v>0.42200557103064068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54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202</v>
      </c>
      <c r="C98" s="21">
        <v>86</v>
      </c>
      <c r="D98" s="21">
        <v>28</v>
      </c>
      <c r="E98" s="28">
        <v>45</v>
      </c>
      <c r="F98" s="21">
        <f>SUM(B98:E98)</f>
        <v>361</v>
      </c>
    </row>
    <row r="99" spans="1:6" x14ac:dyDescent="0.25">
      <c r="A99" s="20" t="s">
        <v>14</v>
      </c>
      <c r="B99" s="21">
        <v>118</v>
      </c>
      <c r="C99" s="21">
        <v>102</v>
      </c>
      <c r="D99" s="21">
        <v>43</v>
      </c>
      <c r="E99" s="28">
        <v>93</v>
      </c>
      <c r="F99" s="21">
        <f>SUM(B99:E99)</f>
        <v>356</v>
      </c>
    </row>
    <row r="100" spans="1:6" x14ac:dyDescent="0.25">
      <c r="A100" s="20" t="s">
        <v>15</v>
      </c>
      <c r="B100" s="21">
        <v>117</v>
      </c>
      <c r="C100" s="21">
        <v>315</v>
      </c>
      <c r="D100" s="21">
        <v>106</v>
      </c>
      <c r="E100" s="28">
        <v>250</v>
      </c>
      <c r="F100" s="21">
        <f>SUM(B100:E100)</f>
        <v>788</v>
      </c>
    </row>
    <row r="101" spans="1:6" x14ac:dyDescent="0.25">
      <c r="A101" s="20" t="s">
        <v>16</v>
      </c>
      <c r="B101" s="21">
        <v>56</v>
      </c>
      <c r="C101" s="21">
        <v>376</v>
      </c>
      <c r="D101" s="21">
        <v>61</v>
      </c>
      <c r="E101" s="28">
        <v>149</v>
      </c>
      <c r="F101" s="21">
        <f>SUM(B101:E101)</f>
        <v>642</v>
      </c>
    </row>
    <row r="102" spans="1:6" x14ac:dyDescent="0.25">
      <c r="A102" s="20" t="s">
        <v>17</v>
      </c>
      <c r="B102" s="21">
        <v>70</v>
      </c>
      <c r="C102" s="21">
        <v>487</v>
      </c>
      <c r="D102" s="21">
        <v>58</v>
      </c>
      <c r="E102" s="28">
        <v>203</v>
      </c>
      <c r="F102" s="21">
        <f>SUM(B102:E102)</f>
        <v>818</v>
      </c>
    </row>
    <row r="103" spans="1:6" x14ac:dyDescent="0.25">
      <c r="A103" s="26" t="s">
        <v>0</v>
      </c>
      <c r="B103" s="63">
        <f>SUM(B98:B102)</f>
        <v>563</v>
      </c>
      <c r="C103" s="63">
        <f>SUM(C98:C102)</f>
        <v>1366</v>
      </c>
      <c r="D103" s="63">
        <f>SUM(D98:D102)</f>
        <v>296</v>
      </c>
      <c r="E103" s="63">
        <f>SUM(E98:E102)</f>
        <v>740</v>
      </c>
      <c r="F103" s="22">
        <f>SUM(F98:F102)</f>
        <v>2965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0.35879218472468916</v>
      </c>
      <c r="C105" s="24">
        <f>C98/C103</f>
        <v>6.2957540263543194E-2</v>
      </c>
      <c r="D105" s="24">
        <f>D98/D103</f>
        <v>9.45945945945946E-2</v>
      </c>
      <c r="E105" s="24">
        <f>E98/E103</f>
        <v>6.0810810810810814E-2</v>
      </c>
      <c r="F105" s="19"/>
    </row>
    <row r="106" spans="1:6" x14ac:dyDescent="0.25">
      <c r="A106" s="20" t="s">
        <v>14</v>
      </c>
      <c r="B106" s="24">
        <f>B99/B103</f>
        <v>0.20959147424511546</v>
      </c>
      <c r="C106" s="24">
        <f>C99/C103</f>
        <v>7.4670571010248904E-2</v>
      </c>
      <c r="D106" s="24">
        <f>D99/D103</f>
        <v>0.14527027027027026</v>
      </c>
      <c r="E106" s="24">
        <f>E99/E103</f>
        <v>0.12567567567567567</v>
      </c>
      <c r="F106" s="19"/>
    </row>
    <row r="107" spans="1:6" x14ac:dyDescent="0.25">
      <c r="A107" s="20" t="s">
        <v>15</v>
      </c>
      <c r="B107" s="24">
        <f>B100/B103</f>
        <v>0.20781527531083482</v>
      </c>
      <c r="C107" s="24">
        <f>C100/C103</f>
        <v>0.23060029282576866</v>
      </c>
      <c r="D107" s="24">
        <f>D100/D103</f>
        <v>0.35810810810810811</v>
      </c>
      <c r="E107" s="24">
        <f>E100/E103</f>
        <v>0.33783783783783783</v>
      </c>
      <c r="F107" s="19"/>
    </row>
    <row r="108" spans="1:6" x14ac:dyDescent="0.25">
      <c r="A108" s="20" t="s">
        <v>16</v>
      </c>
      <c r="B108" s="24">
        <f>B101/B103</f>
        <v>9.9467140319715805E-2</v>
      </c>
      <c r="C108" s="24">
        <f>C101/C103</f>
        <v>0.2752562225475842</v>
      </c>
      <c r="D108" s="24">
        <f>D101/D103</f>
        <v>0.20608108108108109</v>
      </c>
      <c r="E108" s="24">
        <f>E101/E103</f>
        <v>0.20135135135135135</v>
      </c>
      <c r="F108" s="19"/>
    </row>
    <row r="109" spans="1:6" x14ac:dyDescent="0.25">
      <c r="A109" s="20" t="s">
        <v>17</v>
      </c>
      <c r="B109" s="24">
        <f>B102/B103</f>
        <v>0.12433392539964476</v>
      </c>
      <c r="C109" s="24">
        <f>C102/C103</f>
        <v>0.35651537335285505</v>
      </c>
      <c r="D109" s="24">
        <f>D102/D103</f>
        <v>0.19594594594594594</v>
      </c>
      <c r="E109" s="24">
        <f>E102/E103</f>
        <v>0.2743243243243243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2018-07-18T21:32:45Z</dcterms:modified>
</cp:coreProperties>
</file>