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vaughan\Attendance Works\New folder\"/>
    </mc:Choice>
  </mc:AlternateContent>
  <bookViews>
    <workbookView xWindow="0" yWindow="0" windowWidth="20490" windowHeight="6930" activeTab="2"/>
  </bookViews>
  <sheets>
    <sheet name="Overview" sheetId="1" r:id="rId1"/>
    <sheet name="Additional SY 15-16 Analysis" sheetId="2" r:id="rId2"/>
    <sheet name="Additional SY 13-14 Analysis" sheetId="3" r:id="rId3"/>
  </sheets>
  <calcPr calcId="171027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80" i="3" l="1"/>
  <c r="C80" i="3"/>
  <c r="D80" i="3"/>
  <c r="E80" i="3"/>
  <c r="C20" i="1"/>
  <c r="C32" i="1"/>
  <c r="C33" i="1"/>
  <c r="C34" i="1"/>
  <c r="C35" i="1"/>
  <c r="C36" i="1"/>
  <c r="D15" i="1"/>
  <c r="D16" i="1"/>
  <c r="D17" i="1"/>
  <c r="D18" i="1"/>
  <c r="D19" i="1"/>
  <c r="E103" i="3"/>
  <c r="E109" i="3"/>
  <c r="D103" i="3"/>
  <c r="D109" i="3"/>
  <c r="C103" i="3"/>
  <c r="C109" i="3"/>
  <c r="B103" i="3"/>
  <c r="B109" i="3"/>
  <c r="E108" i="3"/>
  <c r="D108" i="3"/>
  <c r="C108" i="3"/>
  <c r="B108" i="3"/>
  <c r="E107" i="3"/>
  <c r="D107" i="3"/>
  <c r="C107" i="3"/>
  <c r="B107" i="3"/>
  <c r="E106" i="3"/>
  <c r="D106" i="3"/>
  <c r="C106" i="3"/>
  <c r="B106" i="3"/>
  <c r="E105" i="3"/>
  <c r="D105" i="3"/>
  <c r="C105" i="3"/>
  <c r="B105" i="3"/>
  <c r="F98" i="3"/>
  <c r="F99" i="3"/>
  <c r="F100" i="3"/>
  <c r="F101" i="3"/>
  <c r="F102" i="3"/>
  <c r="F103" i="3"/>
  <c r="E86" i="3"/>
  <c r="D86" i="3"/>
  <c r="C86" i="3"/>
  <c r="B86" i="3"/>
  <c r="E85" i="3"/>
  <c r="D85" i="3"/>
  <c r="C85" i="3"/>
  <c r="B85" i="3"/>
  <c r="E84" i="3"/>
  <c r="D84" i="3"/>
  <c r="C84" i="3"/>
  <c r="B84" i="3"/>
  <c r="E83" i="3"/>
  <c r="D83" i="3"/>
  <c r="C83" i="3"/>
  <c r="B83" i="3"/>
  <c r="E82" i="3"/>
  <c r="D82" i="3"/>
  <c r="C82" i="3"/>
  <c r="B82" i="3"/>
  <c r="F75" i="3"/>
  <c r="F76" i="3"/>
  <c r="F77" i="3"/>
  <c r="F78" i="3"/>
  <c r="F79" i="3"/>
  <c r="F80" i="3"/>
  <c r="E57" i="3"/>
  <c r="E63" i="3"/>
  <c r="D57" i="3"/>
  <c r="D63" i="3"/>
  <c r="C57" i="3"/>
  <c r="C63" i="3"/>
  <c r="B57" i="3"/>
  <c r="B63" i="3"/>
  <c r="E62" i="3"/>
  <c r="D62" i="3"/>
  <c r="C62" i="3"/>
  <c r="B62" i="3"/>
  <c r="E61" i="3"/>
  <c r="D61" i="3"/>
  <c r="C61" i="3"/>
  <c r="B61" i="3"/>
  <c r="E60" i="3"/>
  <c r="D60" i="3"/>
  <c r="C60" i="3"/>
  <c r="B60" i="3"/>
  <c r="E59" i="3"/>
  <c r="D59" i="3"/>
  <c r="C59" i="3"/>
  <c r="B59" i="3"/>
  <c r="F52" i="3"/>
  <c r="F53" i="3"/>
  <c r="F54" i="3"/>
  <c r="F55" i="3"/>
  <c r="F56" i="3"/>
  <c r="F57" i="3"/>
  <c r="E34" i="3"/>
  <c r="E40" i="3"/>
  <c r="D34" i="3"/>
  <c r="D40" i="3"/>
  <c r="C34" i="3"/>
  <c r="C40" i="3"/>
  <c r="B34" i="3"/>
  <c r="B40" i="3"/>
  <c r="E39" i="3"/>
  <c r="D39" i="3"/>
  <c r="C39" i="3"/>
  <c r="B39" i="3"/>
  <c r="E38" i="3"/>
  <c r="D38" i="3"/>
  <c r="C38" i="3"/>
  <c r="B38" i="3"/>
  <c r="E37" i="3"/>
  <c r="D37" i="3"/>
  <c r="C37" i="3"/>
  <c r="B37" i="3"/>
  <c r="E36" i="3"/>
  <c r="D36" i="3"/>
  <c r="C36" i="3"/>
  <c r="B36" i="3"/>
  <c r="F29" i="3"/>
  <c r="F30" i="3"/>
  <c r="F31" i="3"/>
  <c r="F32" i="3"/>
  <c r="F33" i="3"/>
  <c r="F34" i="3"/>
  <c r="D15" i="3"/>
  <c r="F10" i="3"/>
  <c r="F11" i="3"/>
  <c r="F12" i="3"/>
  <c r="F13" i="3"/>
  <c r="F14" i="3"/>
  <c r="F15" i="3"/>
  <c r="C15" i="3"/>
  <c r="E10" i="3"/>
  <c r="E11" i="3"/>
  <c r="E12" i="3"/>
  <c r="E13" i="3"/>
  <c r="E14" i="3"/>
  <c r="E15" i="3"/>
  <c r="B15" i="3"/>
  <c r="E103" i="2"/>
  <c r="E109" i="2"/>
  <c r="D103" i="2"/>
  <c r="D109" i="2"/>
  <c r="C103" i="2"/>
  <c r="C109" i="2"/>
  <c r="B103" i="2"/>
  <c r="B109" i="2"/>
  <c r="E108" i="2"/>
  <c r="D108" i="2"/>
  <c r="C108" i="2"/>
  <c r="B108" i="2"/>
  <c r="E107" i="2"/>
  <c r="D107" i="2"/>
  <c r="C107" i="2"/>
  <c r="B107" i="2"/>
  <c r="E106" i="2"/>
  <c r="D106" i="2"/>
  <c r="C106" i="2"/>
  <c r="B106" i="2"/>
  <c r="E105" i="2"/>
  <c r="D105" i="2"/>
  <c r="C105" i="2"/>
  <c r="B105" i="2"/>
  <c r="F98" i="2"/>
  <c r="F99" i="2"/>
  <c r="F100" i="2"/>
  <c r="F101" i="2"/>
  <c r="F102" i="2"/>
  <c r="F103" i="2"/>
  <c r="E80" i="2"/>
  <c r="E86" i="2"/>
  <c r="D80" i="2"/>
  <c r="D86" i="2"/>
  <c r="C80" i="2"/>
  <c r="C86" i="2"/>
  <c r="B80" i="2"/>
  <c r="B86" i="2"/>
  <c r="E85" i="2"/>
  <c r="D85" i="2"/>
  <c r="C85" i="2"/>
  <c r="B85" i="2"/>
  <c r="E84" i="2"/>
  <c r="D84" i="2"/>
  <c r="C84" i="2"/>
  <c r="B84" i="2"/>
  <c r="E83" i="2"/>
  <c r="D83" i="2"/>
  <c r="C83" i="2"/>
  <c r="B83" i="2"/>
  <c r="E82" i="2"/>
  <c r="D82" i="2"/>
  <c r="C82" i="2"/>
  <c r="B82" i="2"/>
  <c r="F75" i="2"/>
  <c r="F76" i="2"/>
  <c r="F77" i="2"/>
  <c r="F78" i="2"/>
  <c r="F79" i="2"/>
  <c r="F80" i="2"/>
  <c r="E57" i="2"/>
  <c r="E63" i="2"/>
  <c r="D57" i="2"/>
  <c r="D63" i="2"/>
  <c r="C57" i="2"/>
  <c r="C63" i="2"/>
  <c r="B57" i="2"/>
  <c r="B63" i="2"/>
  <c r="E62" i="2"/>
  <c r="D62" i="2"/>
  <c r="C62" i="2"/>
  <c r="B62" i="2"/>
  <c r="E61" i="2"/>
  <c r="D61" i="2"/>
  <c r="C61" i="2"/>
  <c r="B61" i="2"/>
  <c r="E60" i="2"/>
  <c r="D60" i="2"/>
  <c r="C60" i="2"/>
  <c r="B60" i="2"/>
  <c r="E59" i="2"/>
  <c r="D59" i="2"/>
  <c r="C59" i="2"/>
  <c r="B59" i="2"/>
  <c r="F52" i="2"/>
  <c r="F53" i="2"/>
  <c r="F54" i="2"/>
  <c r="F55" i="2"/>
  <c r="F56" i="2"/>
  <c r="F57" i="2"/>
  <c r="E34" i="2"/>
  <c r="E40" i="2"/>
  <c r="D34" i="2"/>
  <c r="D40" i="2"/>
  <c r="C34" i="2"/>
  <c r="C40" i="2"/>
  <c r="B34" i="2"/>
  <c r="B40" i="2"/>
  <c r="E39" i="2"/>
  <c r="D39" i="2"/>
  <c r="C39" i="2"/>
  <c r="B39" i="2"/>
  <c r="E38" i="2"/>
  <c r="D38" i="2"/>
  <c r="C38" i="2"/>
  <c r="B38" i="2"/>
  <c r="E37" i="2"/>
  <c r="D37" i="2"/>
  <c r="C37" i="2"/>
  <c r="B37" i="2"/>
  <c r="E36" i="2"/>
  <c r="D36" i="2"/>
  <c r="C36" i="2"/>
  <c r="B36" i="2"/>
  <c r="F29" i="2"/>
  <c r="F30" i="2"/>
  <c r="F31" i="2"/>
  <c r="F32" i="2"/>
  <c r="F33" i="2"/>
  <c r="F34" i="2"/>
  <c r="D15" i="2"/>
  <c r="F10" i="2"/>
  <c r="F11" i="2"/>
  <c r="F12" i="2"/>
  <c r="F13" i="2"/>
  <c r="F14" i="2"/>
  <c r="F15" i="2"/>
  <c r="C15" i="2"/>
  <c r="E10" i="2"/>
  <c r="E11" i="2"/>
  <c r="E12" i="2"/>
  <c r="E13" i="2"/>
  <c r="E14" i="2"/>
  <c r="E15" i="2"/>
  <c r="B15" i="2"/>
  <c r="B20" i="1"/>
  <c r="C51" i="1"/>
  <c r="B51" i="1"/>
  <c r="B36" i="1"/>
  <c r="B35" i="1"/>
  <c r="B34" i="1"/>
  <c r="B33" i="1"/>
  <c r="B32" i="1"/>
  <c r="D34" i="1"/>
  <c r="D20" i="1"/>
  <c r="D32" i="1"/>
  <c r="D35" i="1"/>
  <c r="D36" i="1"/>
  <c r="D33" i="1"/>
</calcChain>
</file>

<file path=xl/sharedStrings.xml><?xml version="1.0" encoding="utf-8"?>
<sst xmlns="http://schemas.openxmlformats.org/spreadsheetml/2006/main" count="225" uniqueCount="59">
  <si>
    <t>Grand Total (n)</t>
  </si>
  <si>
    <t>Extreme Chronic Absence (30%+)</t>
  </si>
  <si>
    <t>Rural</t>
  </si>
  <si>
    <t>Town</t>
  </si>
  <si>
    <t>Suburb</t>
  </si>
  <si>
    <t>City</t>
  </si>
  <si>
    <t>Total</t>
  </si>
  <si>
    <t>0-24%</t>
  </si>
  <si>
    <t>25-49%</t>
  </si>
  <si>
    <t>50-74%</t>
  </si>
  <si>
    <t>&gt;=75%</t>
  </si>
  <si>
    <t>Alternative</t>
  </si>
  <si>
    <t>Vocational</t>
  </si>
  <si>
    <t>Regular</t>
  </si>
  <si>
    <t>High Chronic Absence (20-29.9%)</t>
  </si>
  <si>
    <t>Significant Chronic Absence (10-19.9%)</t>
  </si>
  <si>
    <t>Modest Chronic Absence (5-9.9%)</t>
  </si>
  <si>
    <t>Low Chronic Absence (0-4.9%)</t>
  </si>
  <si>
    <t>Special Ed</t>
  </si>
  <si>
    <t># Schools SY 13-14</t>
  </si>
  <si>
    <t># Schools SY 15-16</t>
  </si>
  <si>
    <t>% Schools SY 13-14</t>
  </si>
  <si>
    <t>% Schools SY 15-16</t>
  </si>
  <si>
    <t xml:space="preserve"># Change SY 13-14 to SY 15-16 </t>
  </si>
  <si>
    <t xml:space="preserve">Number Elementary Schools </t>
  </si>
  <si>
    <t xml:space="preserve">Percent Elementary Schools </t>
  </si>
  <si>
    <t>Number Middle Schools</t>
  </si>
  <si>
    <t>Percent Middle Schools</t>
  </si>
  <si>
    <t>Number High Schools</t>
  </si>
  <si>
    <t>Number Other Schools</t>
  </si>
  <si>
    <t>Cumulative Enrollment</t>
  </si>
  <si>
    <t xml:space="preserve">% Change SY 13-14 to SY 15-16 </t>
  </si>
  <si>
    <t>% of Cumulative Enrollment</t>
  </si>
  <si>
    <t>% of Chronically Absent Students</t>
  </si>
  <si>
    <t>Percent High Schools</t>
  </si>
  <si>
    <t>Percent Other Schools</t>
  </si>
  <si>
    <t># of Schools Reporting Zero Chronically Absent Students</t>
  </si>
  <si>
    <t># of Schools Reporting Chronic Absence Data</t>
  </si>
  <si>
    <t>% of Schools Reporting Zero Chronically Absent Students</t>
  </si>
  <si>
    <t xml:space="preserve">Number of Chronically Absent Students </t>
  </si>
  <si>
    <t>How do Chronic Absence Levels Vary by School Characteristics?</t>
  </si>
  <si>
    <t># Schools</t>
  </si>
  <si>
    <t>How Many Students are Served by Schools with Different Levels of Chronic Absence?</t>
  </si>
  <si>
    <t>SY 13-14</t>
  </si>
  <si>
    <t>SY 15-16</t>
  </si>
  <si>
    <t>Oregon</t>
  </si>
  <si>
    <t>Chronic Absence Levels Across Oregon Schools SY 15-16 Compared to SY 13-14</t>
  </si>
  <si>
    <t>Chronic Absence Levels Across Oregon Schools</t>
  </si>
  <si>
    <t>Oregon Schools Reporting Zero Students as Chronically Absent</t>
  </si>
  <si>
    <t>SY 15-16 Chronic Absence Levels Across Oregon Schools by Locale</t>
  </si>
  <si>
    <t xml:space="preserve">SY 15-16 Chronic Absence Levels Across Oregon Schools by Concentration of Poverty </t>
  </si>
  <si>
    <t>SY 15-16 Chronic Absence Levels Across Oregon Schools by School Type</t>
  </si>
  <si>
    <t>SY 15-16 Chronic Absence Levels Across 
Oregon Schools</t>
  </si>
  <si>
    <t>SY 13-14 Chronic Absence Levels Across 
Oregon Schools</t>
  </si>
  <si>
    <t xml:space="preserve">SY 13-14 Chronic Absence Levels Across Oregon Schools by Grades Served </t>
  </si>
  <si>
    <t>SY 13-14 Chronic Absence Levels Across Oregon Schools by School Type</t>
  </si>
  <si>
    <t>SY 13-14 Chronic Absence Levels Across Oregon Schools by Concentration of Poverty Level</t>
  </si>
  <si>
    <t>SY 13-14 Chronic Absence Levels Across Oregon Schools by Locale</t>
  </si>
  <si>
    <t>SY 15-16 Chronic Absence Levels Across Oregon Schools by Grades Served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</si>
</sst>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76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69">
    <xf numFmtId="0" fontId="0" fillId="0" borderId="0" xfId="0"/>
    <xf numFmtId="9" fontId="0" fillId="0" borderId="0" xfId="1" applyFont="1"/>
    <xf numFmtId="0" fontId="2" fillId="0" borderId="0" xfId="0" applyFont="1"/>
    <xf numFmtId="0" fontId="0" fillId="0" borderId="1" xfId="0" applyBorder="1"/>
    <xf numFmtId="0" fontId="2" fillId="3" borderId="1" xfId="0" applyFont="1" applyFill="1" applyBorder="1"/>
    <xf numFmtId="9" fontId="0" fillId="0" borderId="1" xfId="1" applyFont="1" applyBorder="1"/>
    <xf numFmtId="0" fontId="2" fillId="0" borderId="1" xfId="0" applyFont="1" applyBorder="1"/>
    <xf numFmtId="0" fontId="0" fillId="3" borderId="1" xfId="0" applyFill="1" applyBorder="1"/>
    <xf numFmtId="0" fontId="2" fillId="3" borderId="2" xfId="0" applyFont="1" applyFill="1" applyBorder="1"/>
    <xf numFmtId="0" fontId="0" fillId="0" borderId="1" xfId="0" applyNumberFormat="1" applyBorder="1"/>
    <xf numFmtId="9" fontId="0" fillId="0" borderId="0" xfId="1" applyFont="1" applyBorder="1"/>
    <xf numFmtId="0" fontId="2" fillId="0" borderId="0" xfId="0" applyFont="1" applyBorder="1"/>
    <xf numFmtId="0" fontId="2" fillId="0" borderId="0" xfId="0" applyFont="1" applyFill="1" applyBorder="1"/>
    <xf numFmtId="3" fontId="0" fillId="0" borderId="0" xfId="0" applyNumberFormat="1" applyFont="1" applyFill="1" applyBorder="1"/>
    <xf numFmtId="1" fontId="0" fillId="0" borderId="0" xfId="0" applyNumberFormat="1" applyFill="1" applyBorder="1"/>
    <xf numFmtId="0" fontId="0" fillId="0" borderId="0" xfId="0" applyFill="1"/>
    <xf numFmtId="2" fontId="2" fillId="3" borderId="1" xfId="0" applyNumberFormat="1" applyFont="1" applyFill="1" applyBorder="1" applyAlignment="1">
      <alignment wrapText="1"/>
    </xf>
    <xf numFmtId="2" fontId="0" fillId="0" borderId="0" xfId="0" applyNumberFormat="1" applyAlignment="1">
      <alignment wrapText="1"/>
    </xf>
    <xf numFmtId="0" fontId="0" fillId="0" borderId="3" xfId="0" applyBorder="1"/>
    <xf numFmtId="0" fontId="6" fillId="0" borderId="0" xfId="0" applyFont="1"/>
    <xf numFmtId="0" fontId="5" fillId="0" borderId="6" xfId="0" applyFont="1" applyBorder="1"/>
    <xf numFmtId="0" fontId="6" fillId="0" borderId="7" xfId="0" applyFont="1" applyBorder="1"/>
    <xf numFmtId="0" fontId="5" fillId="4" borderId="6" xfId="0" applyFont="1" applyFill="1" applyBorder="1"/>
    <xf numFmtId="0" fontId="5" fillId="0" borderId="0" xfId="0" applyFont="1"/>
    <xf numFmtId="9" fontId="6" fillId="0" borderId="7" xfId="0" applyNumberFormat="1" applyFont="1" applyBorder="1"/>
    <xf numFmtId="9" fontId="6" fillId="0" borderId="0" xfId="0" applyNumberFormat="1" applyFont="1"/>
    <xf numFmtId="0" fontId="5" fillId="4" borderId="2" xfId="0" applyFont="1" applyFill="1" applyBorder="1"/>
    <xf numFmtId="0" fontId="6" fillId="4" borderId="1" xfId="0" applyFont="1" applyFill="1" applyBorder="1"/>
    <xf numFmtId="0" fontId="6" fillId="0" borderId="7" xfId="0" applyFont="1" applyBorder="1" applyAlignment="1">
      <alignment horizontal="right"/>
    </xf>
    <xf numFmtId="3" fontId="6" fillId="0" borderId="1" xfId="1" applyNumberFormat="1" applyFont="1" applyBorder="1"/>
    <xf numFmtId="3" fontId="0" fillId="0" borderId="1" xfId="1" applyNumberFormat="1" applyFont="1" applyBorder="1"/>
    <xf numFmtId="9" fontId="0" fillId="0" borderId="1" xfId="0" applyNumberFormat="1" applyBorder="1"/>
    <xf numFmtId="0" fontId="0" fillId="0" borderId="0" xfId="0" applyAlignment="1"/>
    <xf numFmtId="0" fontId="8" fillId="3" borderId="1" xfId="0" applyFont="1" applyFill="1" applyBorder="1" applyAlignment="1">
      <alignment horizontal="center"/>
    </xf>
    <xf numFmtId="0" fontId="7" fillId="3" borderId="5" xfId="0" applyFont="1" applyFill="1" applyBorder="1" applyAlignment="1">
      <alignment vertical="center"/>
    </xf>
    <xf numFmtId="3" fontId="0" fillId="3" borderId="5" xfId="0" applyNumberFormat="1" applyFont="1" applyFill="1" applyBorder="1" applyAlignment="1">
      <alignment vertical="center"/>
    </xf>
    <xf numFmtId="1" fontId="0" fillId="3" borderId="5" xfId="0" applyNumberForma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2" fontId="2" fillId="3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/>
    </xf>
    <xf numFmtId="0" fontId="5" fillId="4" borderId="4" xfId="0" applyFont="1" applyFill="1" applyBorder="1" applyAlignment="1">
      <alignment horizontal="center" vertical="top"/>
    </xf>
    <xf numFmtId="0" fontId="5" fillId="4" borderId="7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vertical="top" wrapText="1"/>
    </xf>
    <xf numFmtId="0" fontId="5" fillId="4" borderId="5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vertical="top" wrapText="1"/>
    </xf>
    <xf numFmtId="0" fontId="9" fillId="3" borderId="1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center" vertical="top" wrapText="1"/>
    </xf>
    <xf numFmtId="0" fontId="9" fillId="0" borderId="1" xfId="0" applyFont="1" applyBorder="1"/>
    <xf numFmtId="3" fontId="10" fillId="0" borderId="1" xfId="0" applyNumberFormat="1" applyFont="1" applyBorder="1"/>
    <xf numFmtId="1" fontId="10" fillId="0" borderId="1" xfId="1" applyNumberFormat="1" applyFont="1" applyBorder="1"/>
    <xf numFmtId="0" fontId="9" fillId="3" borderId="1" xfId="0" applyFont="1" applyFill="1" applyBorder="1"/>
    <xf numFmtId="9" fontId="10" fillId="0" borderId="1" xfId="1" applyFont="1" applyBorder="1"/>
    <xf numFmtId="9" fontId="10" fillId="0" borderId="1" xfId="1" applyNumberFormat="1" applyFont="1" applyBorder="1"/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9" fontId="10" fillId="0" borderId="1" xfId="0" applyNumberFormat="1" applyFont="1" applyBorder="1" applyAlignment="1">
      <alignment vertical="center"/>
    </xf>
    <xf numFmtId="0" fontId="5" fillId="4" borderId="1" xfId="0" applyFont="1" applyFill="1" applyBorder="1" applyAlignment="1">
      <alignment wrapText="1"/>
    </xf>
    <xf numFmtId="0" fontId="5" fillId="4" borderId="7" xfId="0" applyFont="1" applyFill="1" applyBorder="1"/>
    <xf numFmtId="9" fontId="5" fillId="4" borderId="1" xfId="0" applyNumberFormat="1" applyFont="1" applyFill="1" applyBorder="1"/>
    <xf numFmtId="3" fontId="9" fillId="2" borderId="1" xfId="0" applyNumberFormat="1" applyFont="1" applyFill="1" applyBorder="1"/>
    <xf numFmtId="0" fontId="5" fillId="4" borderId="1" xfId="0" applyFont="1" applyFill="1" applyBorder="1" applyAlignment="1">
      <alignment horizontal="left" vertical="top" wrapText="1"/>
    </xf>
    <xf numFmtId="0" fontId="2" fillId="0" borderId="0" xfId="0" applyFont="1" applyFill="1" applyBorder="1" applyAlignment="1"/>
    <xf numFmtId="0" fontId="0" fillId="0" borderId="0" xfId="0" applyBorder="1"/>
  </cellXfs>
  <cellStyles count="276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1 - Distribution of Chronic Absence Levels Across Schools in </a:t>
            </a:r>
            <a:r>
              <a:rPr lang="en-US" sz="1400" b="1" i="0" u="none" strike="noStrike" baseline="0">
                <a:effectLst/>
              </a:rPr>
              <a:t>Oregon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Overview!$B$14</c:f>
              <c:strCache>
                <c:ptCount val="1"/>
                <c:pt idx="0">
                  <c:v># Schools SY 13-14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D7-4AA9-B6A0-442BB72B5BCD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D7-4AA9-B6A0-442BB72B5BC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BD7-4AA9-B6A0-442BB72B5BCD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BD7-4AA9-B6A0-442BB72B5BC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BD7-4AA9-B6A0-442BB72B5BC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Overview!$B$15:$B$19</c:f>
              <c:numCache>
                <c:formatCode>#,##0</c:formatCode>
                <c:ptCount val="5"/>
                <c:pt idx="0">
                  <c:v>276</c:v>
                </c:pt>
                <c:pt idx="1">
                  <c:v>344</c:v>
                </c:pt>
                <c:pt idx="2">
                  <c:v>401</c:v>
                </c:pt>
                <c:pt idx="3">
                  <c:v>120</c:v>
                </c:pt>
                <c:pt idx="4">
                  <c:v>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BD7-4AA9-B6A0-442BB72B5BCD}"/>
            </c:ext>
          </c:extLst>
        </c:ser>
        <c:ser>
          <c:idx val="1"/>
          <c:order val="1"/>
          <c:tx>
            <c:strRef>
              <c:f>Overview!$C$14</c:f>
              <c:strCache>
                <c:ptCount val="1"/>
                <c:pt idx="0">
                  <c:v># Schools SY 15-16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prstClr val="white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ltUpDiag">
                <a:fgClr>
                  <a:srgbClr val="FF0000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FE16-498F-92D9-4EFE7E4C6398}"/>
              </c:ext>
            </c:extLst>
          </c:dPt>
          <c:dPt>
            <c:idx val="1"/>
            <c:invertIfNegative val="0"/>
            <c:bubble3D val="0"/>
            <c:spPr>
              <a:pattFill prst="ltUpDiag">
                <a:fgClr>
                  <a:srgbClr val="FF6600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FE16-498F-92D9-4EFE7E4C6398}"/>
              </c:ext>
            </c:extLst>
          </c:dPt>
          <c:dPt>
            <c:idx val="2"/>
            <c:invertIfNegative val="0"/>
            <c:bubble3D val="0"/>
            <c:spPr>
              <a:pattFill prst="ltUpDiag">
                <a:fgClr>
                  <a:schemeClr val="accent4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FE16-498F-92D9-4EFE7E4C6398}"/>
              </c:ext>
            </c:extLst>
          </c:dPt>
          <c:dPt>
            <c:idx val="3"/>
            <c:invertIfNegative val="0"/>
            <c:bubble3D val="0"/>
            <c:spPr>
              <a:pattFill prst="ltUpDiag">
                <a:fgClr>
                  <a:srgbClr val="FFFF00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FE16-498F-92D9-4EFE7E4C6398}"/>
              </c:ext>
            </c:extLst>
          </c:dPt>
          <c:dPt>
            <c:idx val="4"/>
            <c:invertIfNegative val="0"/>
            <c:bubble3D val="0"/>
            <c:spPr>
              <a:pattFill prst="ltUpDiag">
                <a:fgClr>
                  <a:schemeClr val="accent6">
                    <a:lumMod val="75000"/>
                  </a:schemeClr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FE16-498F-92D9-4EFE7E4C63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Overview!$C$15:$C$19</c:f>
              <c:numCache>
                <c:formatCode>#,##0</c:formatCode>
                <c:ptCount val="5"/>
                <c:pt idx="0">
                  <c:v>275</c:v>
                </c:pt>
                <c:pt idx="1">
                  <c:v>420</c:v>
                </c:pt>
                <c:pt idx="2">
                  <c:v>359</c:v>
                </c:pt>
                <c:pt idx="3">
                  <c:v>51</c:v>
                </c:pt>
                <c:pt idx="4">
                  <c:v>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E16-498F-92D9-4EFE7E4C639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-2116906376"/>
        <c:axId val="-2116918504"/>
      </c:barChart>
      <c:catAx>
        <c:axId val="-2116906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16918504"/>
        <c:crosses val="autoZero"/>
        <c:auto val="1"/>
        <c:lblAlgn val="ctr"/>
        <c:lblOffset val="100"/>
        <c:noMultiLvlLbl val="0"/>
      </c:catAx>
      <c:valAx>
        <c:axId val="-21169185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0"/>
                </a:pPr>
                <a:r>
                  <a:rPr lang="en-CA" sz="1200" b="0"/>
                  <a:t>Number</a:t>
                </a:r>
                <a:r>
                  <a:rPr lang="en-CA" sz="1200" b="0" baseline="0"/>
                  <a:t> of Schools</a:t>
                </a:r>
                <a:endParaRPr lang="en-CA" sz="1200" b="0"/>
              </a:p>
            </c:rich>
          </c:tx>
          <c:layout>
            <c:manualLayout>
              <c:xMode val="edge"/>
              <c:yMode val="edge"/>
              <c:x val="7.0191860330799296E-3"/>
              <c:y val="0.23087325419895599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16906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Chart 11 - </a:t>
            </a:r>
            <a:r>
              <a:rPr lang="en-US" sz="1400" b="1" i="0" baseline="0">
                <a:effectLst/>
              </a:rPr>
              <a:t>SY 13-14 Chronic Absence Levels Across Oregon Schools 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by Concentration of Poverty*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 sz="500" b="1" i="0" baseline="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900" b="0" i="0" baseline="0">
                <a:effectLst/>
              </a:rPr>
              <a:t>*Defined as percent of students eligible for free- or reduced-price meals</a:t>
            </a:r>
            <a:endParaRPr lang="en-US" sz="9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Analysis'!$A$82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Analysis'!$B$82:$E$82</c:f>
              <c:numCache>
                <c:formatCode>0%</c:formatCode>
                <c:ptCount val="4"/>
                <c:pt idx="0">
                  <c:v>0.34297520661157027</c:v>
                </c:pt>
                <c:pt idx="1">
                  <c:v>0.21739130434782608</c:v>
                </c:pt>
                <c:pt idx="2">
                  <c:v>0.14285714285714285</c:v>
                </c:pt>
                <c:pt idx="3">
                  <c:v>6.7796610169491525E-2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82-4358-9DBD-2470A3756C14}"/>
            </c:ext>
          </c:extLst>
        </c:ser>
        <c:ser>
          <c:idx val="1"/>
          <c:order val="1"/>
          <c:tx>
            <c:strRef>
              <c:f>'Additional SY 13-14 Analysis'!$A$83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Analysis'!$B$83:$E$83</c:f>
              <c:numCache>
                <c:formatCode>0%</c:formatCode>
                <c:ptCount val="4"/>
                <c:pt idx="0">
                  <c:v>0.31404958677685951</c:v>
                </c:pt>
                <c:pt idx="1">
                  <c:v>0.33126293995859213</c:v>
                </c:pt>
                <c:pt idx="2">
                  <c:v>0.26480836236933797</c:v>
                </c:pt>
                <c:pt idx="3">
                  <c:v>8.4745762711864403E-2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82-4358-9DBD-2470A3756C14}"/>
            </c:ext>
          </c:extLst>
        </c:ser>
        <c:ser>
          <c:idx val="2"/>
          <c:order val="2"/>
          <c:tx>
            <c:strRef>
              <c:f>'Additional SY 13-14 Analysis'!$A$84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Analysis'!$B$84:$E$84</c:f>
              <c:numCache>
                <c:formatCode>0%</c:formatCode>
                <c:ptCount val="4"/>
                <c:pt idx="0">
                  <c:v>0.23553719008264462</c:v>
                </c:pt>
                <c:pt idx="1">
                  <c:v>0.29192546583850931</c:v>
                </c:pt>
                <c:pt idx="2">
                  <c:v>0.42508710801393729</c:v>
                </c:pt>
                <c:pt idx="3">
                  <c:v>0.44067796610169491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82-4358-9DBD-2470A3756C14}"/>
            </c:ext>
          </c:extLst>
        </c:ser>
        <c:ser>
          <c:idx val="3"/>
          <c:order val="3"/>
          <c:tx>
            <c:strRef>
              <c:f>'Additional SY 13-14 Analysis'!$A$85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Analysis'!$B$85:$E$85</c:f>
              <c:numCache>
                <c:formatCode>0%</c:formatCode>
                <c:ptCount val="4"/>
                <c:pt idx="0">
                  <c:v>4.5454545454545456E-2</c:v>
                </c:pt>
                <c:pt idx="1">
                  <c:v>6.2111801242236024E-2</c:v>
                </c:pt>
                <c:pt idx="2">
                  <c:v>0.11846689895470383</c:v>
                </c:pt>
                <c:pt idx="3">
                  <c:v>0.32203389830508472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82-4358-9DBD-2470A3756C14}"/>
            </c:ext>
          </c:extLst>
        </c:ser>
        <c:ser>
          <c:idx val="4"/>
          <c:order val="4"/>
          <c:tx>
            <c:strRef>
              <c:f>'Additional SY 13-14 Analysis'!$A$86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Analysis'!$B$86:$E$86</c:f>
              <c:numCache>
                <c:formatCode>0%</c:formatCode>
                <c:ptCount val="4"/>
                <c:pt idx="0">
                  <c:v>6.1983471074380167E-2</c:v>
                </c:pt>
                <c:pt idx="1">
                  <c:v>9.7308488612836433E-2</c:v>
                </c:pt>
                <c:pt idx="2">
                  <c:v>4.878048780487805E-2</c:v>
                </c:pt>
                <c:pt idx="3">
                  <c:v>8.4745762711864403E-2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82-4358-9DBD-2470A3756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2138468600"/>
        <c:axId val="-2117051544"/>
      </c:barChart>
      <c:catAx>
        <c:axId val="2138468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7051544"/>
        <c:crosses val="autoZero"/>
        <c:auto val="1"/>
        <c:lblAlgn val="ctr"/>
        <c:lblOffset val="100"/>
        <c:noMultiLvlLbl val="0"/>
      </c:catAx>
      <c:valAx>
        <c:axId val="-21170515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CA" sz="1200" b="0" i="0" baseline="0">
                    <a:effectLst/>
                  </a:rPr>
                  <a:t>Percent of Schools</a:t>
                </a:r>
                <a:endParaRPr lang="en-CA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1.16745713243342E-2"/>
              <c:y val="0.3315341850280240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846860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12 - SY 13-14 Chronic Absence Levels Across </a:t>
            </a:r>
            <a:r>
              <a:rPr lang="en-US" sz="1400" b="1" i="0" u="none" strike="noStrike" baseline="0">
                <a:effectLst/>
              </a:rPr>
              <a:t>Oregon </a:t>
            </a:r>
            <a:r>
              <a:rPr lang="en-US" sz="1400" b="1" i="0" baseline="0">
                <a:effectLst/>
              </a:rPr>
              <a:t>Schools by Locale</a:t>
            </a:r>
            <a:endParaRPr lang="en-US" sz="1400" b="1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Analysis'!$A$105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Analysis'!$B$105:$E$105</c:f>
              <c:numCache>
                <c:formatCode>0%</c:formatCode>
                <c:ptCount val="4"/>
                <c:pt idx="0">
                  <c:v>0.29498525073746312</c:v>
                </c:pt>
                <c:pt idx="1">
                  <c:v>0.1717557251908397</c:v>
                </c:pt>
                <c:pt idx="2">
                  <c:v>0.18688524590163935</c:v>
                </c:pt>
                <c:pt idx="3">
                  <c:v>0.17365269461077845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DB-4E00-BD8C-169AC9643F8F}"/>
            </c:ext>
          </c:extLst>
        </c:ser>
        <c:ser>
          <c:idx val="1"/>
          <c:order val="1"/>
          <c:tx>
            <c:strRef>
              <c:f>'Additional SY 13-14 Analysis'!$A$106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Analysis'!$B$106:$E$106</c:f>
              <c:numCache>
                <c:formatCode>0%</c:formatCode>
                <c:ptCount val="4"/>
                <c:pt idx="0">
                  <c:v>0.25368731563421831</c:v>
                </c:pt>
                <c:pt idx="1">
                  <c:v>0.27480916030534353</c:v>
                </c:pt>
                <c:pt idx="2">
                  <c:v>0.33114754098360655</c:v>
                </c:pt>
                <c:pt idx="3">
                  <c:v>0.24251497005988024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DB-4E00-BD8C-169AC9643F8F}"/>
            </c:ext>
          </c:extLst>
        </c:ser>
        <c:ser>
          <c:idx val="2"/>
          <c:order val="2"/>
          <c:tx>
            <c:strRef>
              <c:f>'Additional SY 13-14 Analysis'!$A$107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Analysis'!$B$107:$E$107</c:f>
              <c:numCache>
                <c:formatCode>0%</c:formatCode>
                <c:ptCount val="4"/>
                <c:pt idx="0">
                  <c:v>0.35988200589970504</c:v>
                </c:pt>
                <c:pt idx="1">
                  <c:v>0.36259541984732824</c:v>
                </c:pt>
                <c:pt idx="2">
                  <c:v>0.26557377049180325</c:v>
                </c:pt>
                <c:pt idx="3">
                  <c:v>0.27844311377245506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DB-4E00-BD8C-169AC9643F8F}"/>
            </c:ext>
          </c:extLst>
        </c:ser>
        <c:ser>
          <c:idx val="3"/>
          <c:order val="3"/>
          <c:tx>
            <c:strRef>
              <c:f>'Additional SY 13-14 Analysis'!$A$108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Analysis'!$B$108:$E$108</c:f>
              <c:numCache>
                <c:formatCode>0%</c:formatCode>
                <c:ptCount val="4"/>
                <c:pt idx="0">
                  <c:v>6.7846607669616518E-2</c:v>
                </c:pt>
                <c:pt idx="1">
                  <c:v>0.13740458015267176</c:v>
                </c:pt>
                <c:pt idx="2">
                  <c:v>7.8688524590163941E-2</c:v>
                </c:pt>
                <c:pt idx="3">
                  <c:v>0.10778443113772455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DB-4E00-BD8C-169AC9643F8F}"/>
            </c:ext>
          </c:extLst>
        </c:ser>
        <c:ser>
          <c:idx val="4"/>
          <c:order val="4"/>
          <c:tx>
            <c:strRef>
              <c:f>'Additional SY 13-14 Analysis'!$A$109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Analysis'!$B$109:$E$109</c:f>
              <c:numCache>
                <c:formatCode>0%</c:formatCode>
                <c:ptCount val="4"/>
                <c:pt idx="0">
                  <c:v>2.359882005899705E-2</c:v>
                </c:pt>
                <c:pt idx="1">
                  <c:v>5.3435114503816793E-2</c:v>
                </c:pt>
                <c:pt idx="2">
                  <c:v>0.13770491803278689</c:v>
                </c:pt>
                <c:pt idx="3">
                  <c:v>0.19760479041916168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DB-4E00-BD8C-169AC9643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38640808"/>
        <c:axId val="2138624008"/>
      </c:barChart>
      <c:catAx>
        <c:axId val="21386408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8624008"/>
        <c:crosses val="autoZero"/>
        <c:auto val="1"/>
        <c:lblAlgn val="ctr"/>
        <c:lblOffset val="100"/>
        <c:noMultiLvlLbl val="0"/>
      </c:catAx>
      <c:valAx>
        <c:axId val="21386240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CA" sz="1200" b="0" i="0" baseline="0">
                    <a:effectLst/>
                  </a:rPr>
                  <a:t>Percent of Schools</a:t>
                </a:r>
                <a:endParaRPr lang="en-CA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7.3152889539136803E-3"/>
              <c:y val="0.310162729658792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864080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2 - Distribution of Chronic Absence Levels Across Schools in </a:t>
            </a:r>
            <a:r>
              <a:rPr lang="en-US" sz="1400" b="1" i="0" u="none" strike="noStrike" baseline="0">
                <a:effectLst/>
              </a:rPr>
              <a:t>Oregon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Overview!$B$31</c:f>
              <c:strCache>
                <c:ptCount val="1"/>
                <c:pt idx="0">
                  <c:v>% Schools SY 13-14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B61A-43CB-801E-E0F0C8B00A2D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7DE-47EF-BA65-F9A683BEADB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7DE-47EF-BA65-F9A683BEADB1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7DE-47EF-BA65-F9A683BEADB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7DE-47EF-BA65-F9A683BEADB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Overview!$B$32:$B$36</c:f>
              <c:numCache>
                <c:formatCode>0%</c:formatCode>
                <c:ptCount val="5"/>
                <c:pt idx="0">
                  <c:v>0.21247113163972287</c:v>
                </c:pt>
                <c:pt idx="1">
                  <c:v>0.26481909160892997</c:v>
                </c:pt>
                <c:pt idx="2">
                  <c:v>0.30869899923017707</c:v>
                </c:pt>
                <c:pt idx="3">
                  <c:v>9.237875288683603E-2</c:v>
                </c:pt>
                <c:pt idx="4">
                  <c:v>0.1216320246343341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7DE-47EF-BA65-F9A683BEADB1}"/>
            </c:ext>
          </c:extLst>
        </c:ser>
        <c:ser>
          <c:idx val="1"/>
          <c:order val="1"/>
          <c:tx>
            <c:strRef>
              <c:f>Overview!$C$31</c:f>
              <c:strCache>
                <c:ptCount val="1"/>
                <c:pt idx="0">
                  <c:v>% Schools SY 15-16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ltUpDiag">
                <a:fgClr>
                  <a:srgbClr val="FF00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77DE-47EF-BA65-F9A683BEADB1}"/>
              </c:ext>
            </c:extLst>
          </c:dPt>
          <c:dPt>
            <c:idx val="1"/>
            <c:invertIfNegative val="0"/>
            <c:bubble3D val="0"/>
            <c:spPr>
              <a:pattFill prst="ltUpDiag">
                <a:fgClr>
                  <a:srgbClr val="FF66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77DE-47EF-BA65-F9A683BEADB1}"/>
              </c:ext>
            </c:extLst>
          </c:dPt>
          <c:dPt>
            <c:idx val="2"/>
            <c:invertIfNegative val="0"/>
            <c:bubble3D val="0"/>
            <c:spPr>
              <a:pattFill prst="ltUpDiag">
                <a:fgClr>
                  <a:schemeClr val="accent4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E-77DE-47EF-BA65-F9A683BEADB1}"/>
              </c:ext>
            </c:extLst>
          </c:dPt>
          <c:dPt>
            <c:idx val="3"/>
            <c:invertIfNegative val="0"/>
            <c:bubble3D val="0"/>
            <c:spPr>
              <a:pattFill prst="ltUpDiag">
                <a:fgClr>
                  <a:srgbClr val="FFFF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77DE-47EF-BA65-F9A683BEADB1}"/>
              </c:ext>
            </c:extLst>
          </c:dPt>
          <c:dPt>
            <c:idx val="4"/>
            <c:invertIfNegative val="0"/>
            <c:bubble3D val="0"/>
            <c:spPr>
              <a:pattFill prst="ltUpDiag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B61A-43CB-801E-E0F0C8B00A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Overview!$C$32:$C$36</c:f>
              <c:numCache>
                <c:formatCode>0%</c:formatCode>
                <c:ptCount val="5"/>
                <c:pt idx="0">
                  <c:v>0.21585557299843014</c:v>
                </c:pt>
                <c:pt idx="1">
                  <c:v>0.32967032967032966</c:v>
                </c:pt>
                <c:pt idx="2">
                  <c:v>0.28178963893249609</c:v>
                </c:pt>
                <c:pt idx="3">
                  <c:v>4.0031397174254316E-2</c:v>
                </c:pt>
                <c:pt idx="4">
                  <c:v>0.1326530612244898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7DE-47EF-BA65-F9A683BEAD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16984136"/>
        <c:axId val="-2116981064"/>
      </c:barChart>
      <c:catAx>
        <c:axId val="-2116984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6981064"/>
        <c:crosses val="autoZero"/>
        <c:auto val="1"/>
        <c:lblAlgn val="ctr"/>
        <c:lblOffset val="100"/>
        <c:noMultiLvlLbl val="0"/>
      </c:catAx>
      <c:valAx>
        <c:axId val="-21169810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0"/>
                </a:pPr>
                <a:r>
                  <a:rPr lang="en-CA" sz="1200" b="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7.0142625916783403E-3"/>
              <c:y val="0.2229685125896060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1200"/>
            </a:pPr>
            <a:endParaRPr lang="en-US"/>
          </a:p>
        </c:txPr>
        <c:crossAx val="-21169841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CA" b="1">
                <a:solidFill>
                  <a:schemeClr val="tx1"/>
                </a:solidFill>
              </a:rPr>
              <a:t>Chart 3 - Percent of </a:t>
            </a:r>
            <a:r>
              <a:rPr lang="en-US" sz="1400" b="1" i="0" u="none" strike="noStrike" baseline="0">
                <a:effectLst/>
              </a:rPr>
              <a:t>Oregon </a:t>
            </a:r>
            <a:r>
              <a:rPr lang="en-CA" b="1">
                <a:solidFill>
                  <a:schemeClr val="tx1"/>
                </a:solidFill>
              </a:rPr>
              <a:t>Schools Reporting Zero Students as Chronically Absent</a:t>
            </a:r>
          </a:p>
        </c:rich>
      </c:tx>
      <c:layout>
        <c:manualLayout>
          <c:xMode val="edge"/>
          <c:yMode val="edge"/>
          <c:x val="9.9888076954112101E-2"/>
          <c:y val="2.17785781675183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Overview!$B$48:$C$48</c:f>
              <c:strCache>
                <c:ptCount val="2"/>
                <c:pt idx="0">
                  <c:v>SY 13-14</c:v>
                </c:pt>
                <c:pt idx="1">
                  <c:v>SY 15-16</c:v>
                </c:pt>
              </c:strCache>
            </c:strRef>
          </c:cat>
          <c:val>
            <c:numRef>
              <c:f>Overview!$B$51:$C$51</c:f>
              <c:numCache>
                <c:formatCode>0%</c:formatCode>
                <c:ptCount val="2"/>
                <c:pt idx="0">
                  <c:v>8.615384615384615E-2</c:v>
                </c:pt>
                <c:pt idx="1">
                  <c:v>0.10596546310832025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D6-4D51-9988-F4EBF8C81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117016824"/>
        <c:axId val="-2117026120"/>
      </c:barChart>
      <c:catAx>
        <c:axId val="-2117016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17026120"/>
        <c:crosses val="autoZero"/>
        <c:auto val="1"/>
        <c:lblAlgn val="ctr"/>
        <c:lblOffset val="100"/>
        <c:noMultiLvlLbl val="0"/>
      </c:catAx>
      <c:valAx>
        <c:axId val="-2117026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 sz="1200" b="0" i="0" baseline="0">
                    <a:effectLst/>
                  </a:rPr>
                  <a:t>Percent of Schools</a:t>
                </a:r>
                <a:endParaRPr lang="en-CA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1.12385849825072E-2"/>
              <c:y val="0.331650687171081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17016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4 - SY 15-16 Chronic Absence Levels Across </a:t>
            </a:r>
            <a:r>
              <a:rPr lang="en-US" sz="1400" b="1" i="0" u="none" strike="noStrike" baseline="0">
                <a:effectLst/>
              </a:rPr>
              <a:t>Oregon </a:t>
            </a:r>
            <a:r>
              <a:rPr lang="en-US" sz="1400"/>
              <a:t>Schools by Grades Served</a:t>
            </a:r>
          </a:p>
        </c:rich>
      </c:tx>
      <c:layout>
        <c:manualLayout>
          <c:xMode val="edge"/>
          <c:yMode val="edge"/>
          <c:x val="0.14178079178149"/>
          <c:y val="5.89123720800356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1915325569558"/>
          <c:y val="0.177287549582618"/>
          <c:w val="0.87191546794187003"/>
          <c:h val="0.634750802797695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Analysis'!$A$36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Analysis'!$B$36:$E$36</c:f>
              <c:numCache>
                <c:formatCode>0%</c:formatCode>
                <c:ptCount val="4"/>
                <c:pt idx="0">
                  <c:v>0.11347517730496454</c:v>
                </c:pt>
                <c:pt idx="1">
                  <c:v>0.15270935960591134</c:v>
                </c:pt>
                <c:pt idx="2">
                  <c:v>0.55823293172690758</c:v>
                </c:pt>
                <c:pt idx="3">
                  <c:v>0.19230769230769232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10-4B9F-A2BB-02BE0910DF7F}"/>
            </c:ext>
          </c:extLst>
        </c:ser>
        <c:ser>
          <c:idx val="1"/>
          <c:order val="1"/>
          <c:tx>
            <c:strRef>
              <c:f>'Additional SY 15-16 Analysis'!$A$37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Analysis'!$B$37:$E$37</c:f>
              <c:numCache>
                <c:formatCode>0%</c:formatCode>
                <c:ptCount val="4"/>
                <c:pt idx="0">
                  <c:v>0.34893617021276596</c:v>
                </c:pt>
                <c:pt idx="1">
                  <c:v>0.44334975369458129</c:v>
                </c:pt>
                <c:pt idx="2">
                  <c:v>0.24899598393574296</c:v>
                </c:pt>
                <c:pt idx="3">
                  <c:v>0.23076923076923078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10-4B9F-A2BB-02BE0910DF7F}"/>
            </c:ext>
          </c:extLst>
        </c:ser>
        <c:ser>
          <c:idx val="2"/>
          <c:order val="2"/>
          <c:tx>
            <c:strRef>
              <c:f>'Additional SY 15-16 Analysis'!$A$38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Analysis'!$B$38:$E$38</c:f>
              <c:numCache>
                <c:formatCode>0%</c:formatCode>
                <c:ptCount val="4"/>
                <c:pt idx="0">
                  <c:v>0.36453900709219861</c:v>
                </c:pt>
                <c:pt idx="1">
                  <c:v>0.30049261083743845</c:v>
                </c:pt>
                <c:pt idx="2">
                  <c:v>8.8353413654618476E-2</c:v>
                </c:pt>
                <c:pt idx="3">
                  <c:v>0.19230769230769232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10-4B9F-A2BB-02BE0910DF7F}"/>
            </c:ext>
          </c:extLst>
        </c:ser>
        <c:ser>
          <c:idx val="3"/>
          <c:order val="3"/>
          <c:tx>
            <c:strRef>
              <c:f>'Additional SY 15-16 Analysis'!$A$39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Analysis'!$B$39:$E$39</c:f>
              <c:numCache>
                <c:formatCode>0%</c:formatCode>
                <c:ptCount val="4"/>
                <c:pt idx="0">
                  <c:v>4.5390070921985819E-2</c:v>
                </c:pt>
                <c:pt idx="1">
                  <c:v>2.9556650246305417E-2</c:v>
                </c:pt>
                <c:pt idx="2">
                  <c:v>1.6064257028112448E-2</c:v>
                </c:pt>
                <c:pt idx="3">
                  <c:v>0.11538461538461539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10-4B9F-A2BB-02BE0910DF7F}"/>
            </c:ext>
          </c:extLst>
        </c:ser>
        <c:ser>
          <c:idx val="4"/>
          <c:order val="4"/>
          <c:tx>
            <c:strRef>
              <c:f>'Additional SY 15-16 Analysis'!$A$40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Analysis'!$B$40:$E$40</c:f>
              <c:numCache>
                <c:formatCode>0%</c:formatCode>
                <c:ptCount val="4"/>
                <c:pt idx="0">
                  <c:v>0.1276595744680851</c:v>
                </c:pt>
                <c:pt idx="1">
                  <c:v>7.3891625615763554E-2</c:v>
                </c:pt>
                <c:pt idx="2">
                  <c:v>8.8353413654618476E-2</c:v>
                </c:pt>
                <c:pt idx="3">
                  <c:v>0.26923076923076922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10-4B9F-A2BB-02BE0910D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38828968"/>
        <c:axId val="2139056664"/>
      </c:barChart>
      <c:catAx>
        <c:axId val="21388289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9056664"/>
        <c:crosses val="autoZero"/>
        <c:auto val="1"/>
        <c:lblAlgn val="ctr"/>
        <c:lblOffset val="100"/>
        <c:noMultiLvlLbl val="0"/>
      </c:catAx>
      <c:valAx>
        <c:axId val="21390566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0"/>
                </a:pPr>
                <a:r>
                  <a:rPr lang="en-US" sz="1200" b="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7916725899823301E-2"/>
              <c:y val="0.34289722604100897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882896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5 - SY 15-16 Chronic Absence</a:t>
            </a:r>
            <a:r>
              <a:rPr lang="en-US" sz="1400" baseline="0"/>
              <a:t> Levels Across </a:t>
            </a:r>
            <a:r>
              <a:rPr lang="en-US" sz="1400" b="1" i="0" u="none" strike="noStrike" baseline="0">
                <a:effectLst/>
              </a:rPr>
              <a:t>Oregon </a:t>
            </a:r>
            <a:r>
              <a:rPr lang="en-US" sz="1400" baseline="0"/>
              <a:t>Schools by School Type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Analysis'!$A$59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Analysis'!$B$59:$E$59</c:f>
              <c:numCache>
                <c:formatCode>0%</c:formatCode>
                <c:ptCount val="4"/>
                <c:pt idx="0">
                  <c:v>0.20016611295681064</c:v>
                </c:pt>
                <c:pt idx="1">
                  <c:v>1</c:v>
                </c:pt>
                <c:pt idx="2">
                  <c:v>0</c:v>
                </c:pt>
                <c:pt idx="3">
                  <c:v>0.74193548387096775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40-4061-887C-BEF9AF81288A}"/>
            </c:ext>
          </c:extLst>
        </c:ser>
        <c:ser>
          <c:idx val="1"/>
          <c:order val="1"/>
          <c:tx>
            <c:strRef>
              <c:f>'Additional SY 15-16 Analysis'!$A$60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Analysis'!$B$60:$E$60</c:f>
              <c:numCache>
                <c:formatCode>0%</c:formatCode>
                <c:ptCount val="4"/>
                <c:pt idx="0">
                  <c:v>0.34219269102990035</c:v>
                </c:pt>
                <c:pt idx="1">
                  <c:v>0</c:v>
                </c:pt>
                <c:pt idx="2">
                  <c:v>0</c:v>
                </c:pt>
                <c:pt idx="3">
                  <c:v>0.12903225806451613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40-4061-887C-BEF9AF81288A}"/>
            </c:ext>
          </c:extLst>
        </c:ser>
        <c:ser>
          <c:idx val="2"/>
          <c:order val="2"/>
          <c:tx>
            <c:strRef>
              <c:f>'Additional SY 15-16 Analysis'!$A$61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Analysis'!$B$61:$E$61</c:f>
              <c:numCache>
                <c:formatCode>0%</c:formatCode>
                <c:ptCount val="4"/>
                <c:pt idx="0">
                  <c:v>0.29401993355481726</c:v>
                </c:pt>
                <c:pt idx="1">
                  <c:v>0</c:v>
                </c:pt>
                <c:pt idx="2">
                  <c:v>0</c:v>
                </c:pt>
                <c:pt idx="3">
                  <c:v>6.4516129032258063E-2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40-4061-887C-BEF9AF81288A}"/>
            </c:ext>
          </c:extLst>
        </c:ser>
        <c:ser>
          <c:idx val="3"/>
          <c:order val="3"/>
          <c:tx>
            <c:strRef>
              <c:f>'Additional SY 15-16 Analysis'!$A$62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Analysis'!$B$62:$E$62</c:f>
              <c:numCache>
                <c:formatCode>0%</c:formatCode>
                <c:ptCount val="4"/>
                <c:pt idx="0">
                  <c:v>4.2358803986710963E-2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40-4061-887C-BEF9AF81288A}"/>
            </c:ext>
          </c:extLst>
        </c:ser>
        <c:ser>
          <c:idx val="4"/>
          <c:order val="4"/>
          <c:tx>
            <c:strRef>
              <c:f>'Additional SY 15-16 Analysis'!$A$63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Analysis'!$B$63:$E$63</c:f>
              <c:numCache>
                <c:formatCode>0%</c:formatCode>
                <c:ptCount val="4"/>
                <c:pt idx="0">
                  <c:v>0.1212624584717608</c:v>
                </c:pt>
                <c:pt idx="1">
                  <c:v>0</c:v>
                </c:pt>
                <c:pt idx="2">
                  <c:v>0</c:v>
                </c:pt>
                <c:pt idx="3">
                  <c:v>6.4516129032258063E-2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40-4061-887C-BEF9AF812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38294824"/>
        <c:axId val="2139033864"/>
      </c:barChart>
      <c:catAx>
        <c:axId val="21382948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9033864"/>
        <c:crosses val="autoZero"/>
        <c:auto val="1"/>
        <c:lblAlgn val="ctr"/>
        <c:lblOffset val="100"/>
        <c:noMultiLvlLbl val="0"/>
      </c:catAx>
      <c:valAx>
        <c:axId val="21390338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0"/>
                </a:pPr>
                <a:r>
                  <a:rPr lang="en-CA" sz="1200" b="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02152499087924E-2"/>
              <c:y val="0.30732669223263498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829482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Chart 6 - </a:t>
            </a:r>
            <a:r>
              <a:rPr lang="en-US" sz="1400" b="1" i="0" baseline="0">
                <a:effectLst/>
              </a:rPr>
              <a:t>SY 15-16 Chronic Absence Levels Across Oregon Schools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by Concentration of Poverty*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 sz="500" b="1" i="0" baseline="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900" b="0" i="0" baseline="0">
                <a:effectLst/>
              </a:rPr>
              <a:t>*Defined as percent of students eligible for free- or reduced-price meals</a:t>
            </a:r>
            <a:endParaRPr lang="en-US" sz="9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Analysis'!$A$82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Analysis'!$B$82:$E$82</c:f>
              <c:numCache>
                <c:formatCode>0%</c:formatCode>
                <c:ptCount val="4"/>
                <c:pt idx="0">
                  <c:v>0.26190476190476192</c:v>
                </c:pt>
                <c:pt idx="1">
                  <c:v>0.26954732510288065</c:v>
                </c:pt>
                <c:pt idx="2">
                  <c:v>0.18437500000000001</c:v>
                </c:pt>
                <c:pt idx="3">
                  <c:v>2.4590163934426229E-2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7A-4FB4-A164-D9D6B6E9B45C}"/>
            </c:ext>
          </c:extLst>
        </c:ser>
        <c:ser>
          <c:idx val="1"/>
          <c:order val="1"/>
          <c:tx>
            <c:strRef>
              <c:f>'Additional SY 15-16 Analysis'!$A$83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Analysis'!$B$83:$E$83</c:f>
              <c:numCache>
                <c:formatCode>0%</c:formatCode>
                <c:ptCount val="4"/>
                <c:pt idx="0">
                  <c:v>0.39523809523809522</c:v>
                </c:pt>
                <c:pt idx="1">
                  <c:v>0.36831275720164608</c:v>
                </c:pt>
                <c:pt idx="2">
                  <c:v>0.36249999999999999</c:v>
                </c:pt>
                <c:pt idx="3">
                  <c:v>0.19672131147540983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7A-4FB4-A164-D9D6B6E9B45C}"/>
            </c:ext>
          </c:extLst>
        </c:ser>
        <c:ser>
          <c:idx val="2"/>
          <c:order val="2"/>
          <c:tx>
            <c:strRef>
              <c:f>'Additional SY 15-16 Analysis'!$A$84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Analysis'!$B$84:$E$84</c:f>
              <c:numCache>
                <c:formatCode>0%</c:formatCode>
                <c:ptCount val="4"/>
                <c:pt idx="0">
                  <c:v>0.20476190476190476</c:v>
                </c:pt>
                <c:pt idx="1">
                  <c:v>0.24691358024691357</c:v>
                </c:pt>
                <c:pt idx="2">
                  <c:v>0.32187500000000002</c:v>
                </c:pt>
                <c:pt idx="3">
                  <c:v>0.57377049180327866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7A-4FB4-A164-D9D6B6E9B45C}"/>
            </c:ext>
          </c:extLst>
        </c:ser>
        <c:ser>
          <c:idx val="3"/>
          <c:order val="3"/>
          <c:tx>
            <c:strRef>
              <c:f>'Additional SY 15-16 Analysis'!$A$85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Analysis'!$B$85:$E$85</c:f>
              <c:numCache>
                <c:formatCode>0%</c:formatCode>
                <c:ptCount val="4"/>
                <c:pt idx="0">
                  <c:v>1.9047619047619049E-2</c:v>
                </c:pt>
                <c:pt idx="1">
                  <c:v>1.646090534979424E-2</c:v>
                </c:pt>
                <c:pt idx="2">
                  <c:v>4.0625000000000001E-2</c:v>
                </c:pt>
                <c:pt idx="3">
                  <c:v>0.16393442622950818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7A-4FB4-A164-D9D6B6E9B45C}"/>
            </c:ext>
          </c:extLst>
        </c:ser>
        <c:ser>
          <c:idx val="4"/>
          <c:order val="4"/>
          <c:tx>
            <c:strRef>
              <c:f>'Additional SY 15-16 Analysis'!$A$86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Analysis'!$B$86:$E$86</c:f>
              <c:numCache>
                <c:formatCode>0%</c:formatCode>
                <c:ptCount val="4"/>
                <c:pt idx="0">
                  <c:v>0.11904761904761904</c:v>
                </c:pt>
                <c:pt idx="1">
                  <c:v>9.8765432098765427E-2</c:v>
                </c:pt>
                <c:pt idx="2">
                  <c:v>9.0624999999999997E-2</c:v>
                </c:pt>
                <c:pt idx="3">
                  <c:v>4.0983606557377046E-2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7A-4FB4-A164-D9D6B6E9B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-2121844872"/>
        <c:axId val="-2114267896"/>
      </c:barChart>
      <c:catAx>
        <c:axId val="-2121844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4267896"/>
        <c:crosses val="autoZero"/>
        <c:auto val="1"/>
        <c:lblAlgn val="ctr"/>
        <c:lblOffset val="100"/>
        <c:noMultiLvlLbl val="0"/>
      </c:catAx>
      <c:valAx>
        <c:axId val="-21142678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CA" sz="1200" b="0" i="0" baseline="0">
                    <a:effectLst/>
                  </a:rPr>
                  <a:t>Percent of Schools</a:t>
                </a:r>
                <a:endParaRPr lang="en-CA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1.02152499087924E-2"/>
              <c:y val="0.335176200957588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2184487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7 - SY 15-16 Chronic Absence Levels Across </a:t>
            </a:r>
            <a:r>
              <a:rPr lang="en-US" sz="1400" b="1" i="0" u="none" strike="noStrike" baseline="0">
                <a:effectLst/>
              </a:rPr>
              <a:t>Oregon </a:t>
            </a:r>
            <a:r>
              <a:rPr lang="en-US" sz="1400" b="1" i="0" baseline="0">
                <a:effectLst/>
              </a:rPr>
              <a:t>Schools by Locale</a:t>
            </a:r>
            <a:endParaRPr lang="en-US" sz="1400" b="1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Analysis'!$A$105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Analysis'!$B$105:$E$105</c:f>
              <c:numCache>
                <c:formatCode>0%</c:formatCode>
                <c:ptCount val="4"/>
                <c:pt idx="0">
                  <c:v>0.19941348973607037</c:v>
                </c:pt>
                <c:pt idx="1">
                  <c:v>0.18846153846153846</c:v>
                </c:pt>
                <c:pt idx="2">
                  <c:v>0.27424749163879597</c:v>
                </c:pt>
                <c:pt idx="3">
                  <c:v>0.19642857142857142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12-4115-A476-A4837109EF7D}"/>
            </c:ext>
          </c:extLst>
        </c:ser>
        <c:ser>
          <c:idx val="1"/>
          <c:order val="1"/>
          <c:tx>
            <c:strRef>
              <c:f>'Additional SY 15-16 Analysis'!$A$106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Analysis'!$B$106:$E$106</c:f>
              <c:numCache>
                <c:formatCode>0%</c:formatCode>
                <c:ptCount val="4"/>
                <c:pt idx="0">
                  <c:v>0.40762463343108507</c:v>
                </c:pt>
                <c:pt idx="1">
                  <c:v>0.31153846153846154</c:v>
                </c:pt>
                <c:pt idx="2">
                  <c:v>0.3511705685618729</c:v>
                </c:pt>
                <c:pt idx="3">
                  <c:v>0.27083333333333331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12-4115-A476-A4837109EF7D}"/>
            </c:ext>
          </c:extLst>
        </c:ser>
        <c:ser>
          <c:idx val="2"/>
          <c:order val="2"/>
          <c:tx>
            <c:strRef>
              <c:f>'Additional SY 15-16 Analysis'!$A$107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Analysis'!$B$107:$E$107</c:f>
              <c:numCache>
                <c:formatCode>0%</c:formatCode>
                <c:ptCount val="4"/>
                <c:pt idx="0">
                  <c:v>0.2756598240469208</c:v>
                </c:pt>
                <c:pt idx="1">
                  <c:v>0.3576923076923077</c:v>
                </c:pt>
                <c:pt idx="2">
                  <c:v>0.25083612040133779</c:v>
                </c:pt>
                <c:pt idx="3">
                  <c:v>0.27976190476190477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12-4115-A476-A4837109EF7D}"/>
            </c:ext>
          </c:extLst>
        </c:ser>
        <c:ser>
          <c:idx val="3"/>
          <c:order val="3"/>
          <c:tx>
            <c:strRef>
              <c:f>'Additional SY 15-16 Analysis'!$A$108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Analysis'!$B$108:$E$108</c:f>
              <c:numCache>
                <c:formatCode>0%</c:formatCode>
                <c:ptCount val="4"/>
                <c:pt idx="0">
                  <c:v>1.7595307917888565E-2</c:v>
                </c:pt>
                <c:pt idx="1">
                  <c:v>6.9230769230769235E-2</c:v>
                </c:pt>
                <c:pt idx="2">
                  <c:v>2.3411371237458192E-2</c:v>
                </c:pt>
                <c:pt idx="3">
                  <c:v>5.9523809523809521E-2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12-4115-A476-A4837109EF7D}"/>
            </c:ext>
          </c:extLst>
        </c:ser>
        <c:ser>
          <c:idx val="4"/>
          <c:order val="4"/>
          <c:tx>
            <c:strRef>
              <c:f>'Additional SY 15-16 Analysis'!$A$109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Analysis'!$B$109:$E$109</c:f>
              <c:numCache>
                <c:formatCode>0%</c:formatCode>
                <c:ptCount val="4"/>
                <c:pt idx="0">
                  <c:v>9.9706744868035185E-2</c:v>
                </c:pt>
                <c:pt idx="1">
                  <c:v>7.3076923076923081E-2</c:v>
                </c:pt>
                <c:pt idx="2">
                  <c:v>0.10033444816053512</c:v>
                </c:pt>
                <c:pt idx="3">
                  <c:v>0.19345238095238096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12-4115-A476-A4837109E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32236968"/>
        <c:axId val="-2122261176"/>
      </c:barChart>
      <c:catAx>
        <c:axId val="21322369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22261176"/>
        <c:crosses val="autoZero"/>
        <c:auto val="1"/>
        <c:lblAlgn val="ctr"/>
        <c:lblOffset val="100"/>
        <c:noMultiLvlLbl val="0"/>
      </c:catAx>
      <c:valAx>
        <c:axId val="-21222611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CA" sz="1200" b="0" i="0" baseline="0">
                    <a:effectLst/>
                  </a:rPr>
                  <a:t>Percent of Schools</a:t>
                </a:r>
                <a:endParaRPr lang="en-CA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1.31675201170446E-2"/>
              <c:y val="0.310162729658792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223696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9 - SY 13-14 Chronic Absence Levels Across </a:t>
            </a:r>
            <a:r>
              <a:rPr lang="en-US" sz="1400" b="1" i="0" u="none" strike="noStrike" baseline="0">
                <a:effectLst/>
              </a:rPr>
              <a:t>Oregon </a:t>
            </a:r>
            <a:r>
              <a:rPr lang="en-US" sz="1400"/>
              <a:t>Schools by Grades Served</a:t>
            </a:r>
          </a:p>
        </c:rich>
      </c:tx>
      <c:layout>
        <c:manualLayout>
          <c:xMode val="edge"/>
          <c:yMode val="edge"/>
          <c:x val="0.13151435286270199"/>
          <c:y val="7.0351842531635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1915325569558"/>
          <c:y val="0.177287549582618"/>
          <c:w val="0.87191546794187003"/>
          <c:h val="0.634750802797695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Analysis'!$A$36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Analysis'!$B$36:$E$36</c:f>
              <c:numCache>
                <c:formatCode>0%</c:formatCode>
                <c:ptCount val="4"/>
                <c:pt idx="0">
                  <c:v>0.14509246088193456</c:v>
                </c:pt>
                <c:pt idx="1">
                  <c:v>0.15609756097560976</c:v>
                </c:pt>
                <c:pt idx="2">
                  <c:v>0.43724696356275305</c:v>
                </c:pt>
                <c:pt idx="3">
                  <c:v>0.21176470588235294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B-4BC0-8AE9-204EF0DD6368}"/>
            </c:ext>
          </c:extLst>
        </c:ser>
        <c:ser>
          <c:idx val="1"/>
          <c:order val="1"/>
          <c:tx>
            <c:strRef>
              <c:f>'Additional SY 13-14 Analysis'!$A$37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Analysis'!$B$37:$E$37</c:f>
              <c:numCache>
                <c:formatCode>0%</c:formatCode>
                <c:ptCount val="4"/>
                <c:pt idx="0">
                  <c:v>0.27311522048364156</c:v>
                </c:pt>
                <c:pt idx="1">
                  <c:v>0.37073170731707317</c:v>
                </c:pt>
                <c:pt idx="2">
                  <c:v>0.23886639676113361</c:v>
                </c:pt>
                <c:pt idx="3">
                  <c:v>0.15294117647058825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2B-4BC0-8AE9-204EF0DD6368}"/>
            </c:ext>
          </c:extLst>
        </c:ser>
        <c:ser>
          <c:idx val="2"/>
          <c:order val="2"/>
          <c:tx>
            <c:strRef>
              <c:f>'Additional SY 13-14 Analysis'!$A$38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Analysis'!$B$38:$E$38</c:f>
              <c:numCache>
                <c:formatCode>0%</c:formatCode>
                <c:ptCount val="4"/>
                <c:pt idx="0">
                  <c:v>0.38975817923186346</c:v>
                </c:pt>
                <c:pt idx="1">
                  <c:v>0.32195121951219513</c:v>
                </c:pt>
                <c:pt idx="2">
                  <c:v>0.13360323886639677</c:v>
                </c:pt>
                <c:pt idx="3">
                  <c:v>0.21176470588235294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2B-4BC0-8AE9-204EF0DD6368}"/>
            </c:ext>
          </c:extLst>
        </c:ser>
        <c:ser>
          <c:idx val="3"/>
          <c:order val="3"/>
          <c:tx>
            <c:strRef>
              <c:f>'Additional SY 13-14 Analysis'!$A$39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Analysis'!$B$39:$E$39</c:f>
              <c:numCache>
                <c:formatCode>0%</c:formatCode>
                <c:ptCount val="4"/>
                <c:pt idx="0">
                  <c:v>0.112375533428165</c:v>
                </c:pt>
                <c:pt idx="1">
                  <c:v>7.8048780487804878E-2</c:v>
                </c:pt>
                <c:pt idx="2">
                  <c:v>6.4777327935222673E-2</c:v>
                </c:pt>
                <c:pt idx="3">
                  <c:v>9.4117647058823528E-2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2B-4BC0-8AE9-204EF0DD6368}"/>
            </c:ext>
          </c:extLst>
        </c:ser>
        <c:ser>
          <c:idx val="4"/>
          <c:order val="4"/>
          <c:tx>
            <c:strRef>
              <c:f>'Additional SY 13-14 Analysis'!$A$40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Analysis'!$B$40:$E$40</c:f>
              <c:numCache>
                <c:formatCode>0%</c:formatCode>
                <c:ptCount val="4"/>
                <c:pt idx="0">
                  <c:v>7.9658605974395447E-2</c:v>
                </c:pt>
                <c:pt idx="1">
                  <c:v>7.3170731707317069E-2</c:v>
                </c:pt>
                <c:pt idx="2">
                  <c:v>0.12550607287449392</c:v>
                </c:pt>
                <c:pt idx="3">
                  <c:v>0.32941176470588235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2B-4BC0-8AE9-204EF0DD6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38621704"/>
        <c:axId val="2138539128"/>
      </c:barChart>
      <c:catAx>
        <c:axId val="2138621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8539128"/>
        <c:crosses val="autoZero"/>
        <c:auto val="1"/>
        <c:lblAlgn val="ctr"/>
        <c:lblOffset val="100"/>
        <c:noMultiLvlLbl val="0"/>
      </c:catAx>
      <c:valAx>
        <c:axId val="21385391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CA" sz="1200" b="0" i="0" baseline="0">
                    <a:effectLst/>
                  </a:rPr>
                  <a:t>Percent of Schools</a:t>
                </a:r>
                <a:endParaRPr lang="en-CA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1.9383360031078802E-2"/>
              <c:y val="0.35804619249160902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862170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10 - SY 13-14 Chronic Absence</a:t>
            </a:r>
            <a:r>
              <a:rPr lang="en-US" sz="1400" baseline="0"/>
              <a:t> Levels Across </a:t>
            </a:r>
            <a:r>
              <a:rPr lang="en-US" sz="1400" b="1" i="0" u="none" strike="noStrike" baseline="0">
                <a:effectLst/>
              </a:rPr>
              <a:t>Oregon </a:t>
            </a:r>
            <a:r>
              <a:rPr lang="en-US" sz="1400" baseline="0"/>
              <a:t>Schools by School Type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Analysis'!$A$59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Analysis'!$B$59:$E$59</c:f>
              <c:numCache>
                <c:formatCode>0%</c:formatCode>
                <c:ptCount val="4"/>
                <c:pt idx="0">
                  <c:v>0.1948376353039134</c:v>
                </c:pt>
                <c:pt idx="1">
                  <c:v>0</c:v>
                </c:pt>
                <c:pt idx="2">
                  <c:v>0</c:v>
                </c:pt>
                <c:pt idx="3">
                  <c:v>0.68421052631578949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4-40BD-BCC2-EFCAE566AA77}"/>
            </c:ext>
          </c:extLst>
        </c:ser>
        <c:ser>
          <c:idx val="1"/>
          <c:order val="1"/>
          <c:tx>
            <c:strRef>
              <c:f>'Additional SY 13-14 Analysis'!$A$60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Analysis'!$B$60:$E$60</c:f>
              <c:numCache>
                <c:formatCode>0%</c:formatCode>
                <c:ptCount val="4"/>
                <c:pt idx="0">
                  <c:v>0.279766860949209</c:v>
                </c:pt>
                <c:pt idx="1">
                  <c:v>0</c:v>
                </c:pt>
                <c:pt idx="2">
                  <c:v>0</c:v>
                </c:pt>
                <c:pt idx="3">
                  <c:v>0.10526315789473684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94-40BD-BCC2-EFCAE566AA77}"/>
            </c:ext>
          </c:extLst>
        </c:ser>
        <c:ser>
          <c:idx val="2"/>
          <c:order val="2"/>
          <c:tx>
            <c:strRef>
              <c:f>'Additional SY 13-14 Analysis'!$A$61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Analysis'!$B$61:$E$61</c:f>
              <c:numCache>
                <c:formatCode>0%</c:formatCode>
                <c:ptCount val="4"/>
                <c:pt idx="0">
                  <c:v>0.32056619483763532</c:v>
                </c:pt>
                <c:pt idx="1">
                  <c:v>1</c:v>
                </c:pt>
                <c:pt idx="2">
                  <c:v>0</c:v>
                </c:pt>
                <c:pt idx="3">
                  <c:v>0.13157894736842105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94-40BD-BCC2-EFCAE566AA77}"/>
            </c:ext>
          </c:extLst>
        </c:ser>
        <c:ser>
          <c:idx val="3"/>
          <c:order val="3"/>
          <c:tx>
            <c:strRef>
              <c:f>'Additional SY 13-14 Analysis'!$A$62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Analysis'!$B$62:$E$62</c:f>
              <c:numCache>
                <c:formatCode>0%</c:formatCode>
                <c:ptCount val="4"/>
                <c:pt idx="0">
                  <c:v>9.9084096586178186E-2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94-40BD-BCC2-EFCAE566AA77}"/>
            </c:ext>
          </c:extLst>
        </c:ser>
        <c:ser>
          <c:idx val="4"/>
          <c:order val="4"/>
          <c:tx>
            <c:strRef>
              <c:f>'Additional SY 13-14 Analysis'!$A$63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Analysis'!$B$63:$E$63</c:f>
              <c:numCache>
                <c:formatCode>0%</c:formatCode>
                <c:ptCount val="4"/>
                <c:pt idx="0">
                  <c:v>0.10574521232306411</c:v>
                </c:pt>
                <c:pt idx="1">
                  <c:v>0</c:v>
                </c:pt>
                <c:pt idx="2">
                  <c:v>0</c:v>
                </c:pt>
                <c:pt idx="3">
                  <c:v>7.8947368421052627E-2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94-40BD-BCC2-EFCAE566A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38611768"/>
        <c:axId val="2138524088"/>
      </c:barChart>
      <c:catAx>
        <c:axId val="2138611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8524088"/>
        <c:crosses val="autoZero"/>
        <c:auto val="1"/>
        <c:lblAlgn val="ctr"/>
        <c:lblOffset val="100"/>
        <c:noMultiLvlLbl val="0"/>
      </c:catAx>
      <c:valAx>
        <c:axId val="21385240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CA" sz="1200" b="0" i="0" baseline="0">
                    <a:effectLst/>
                  </a:rPr>
                  <a:t>Percent of Schools</a:t>
                </a:r>
                <a:endParaRPr lang="en-CA" sz="1200">
                  <a:effectLst/>
                </a:endParaRP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861176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</xdr:colOff>
      <xdr:row>7</xdr:row>
      <xdr:rowOff>118532</xdr:rowOff>
    </xdr:from>
    <xdr:to>
      <xdr:col>12</xdr:col>
      <xdr:colOff>152400</xdr:colOff>
      <xdr:row>24</xdr:row>
      <xdr:rowOff>12699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6350</xdr:colOff>
      <xdr:row>25</xdr:row>
      <xdr:rowOff>28575</xdr:rowOff>
    </xdr:from>
    <xdr:to>
      <xdr:col>12</xdr:col>
      <xdr:colOff>152400</xdr:colOff>
      <xdr:row>41</xdr:row>
      <xdr:rowOff>15875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19048</xdr:colOff>
      <xdr:row>42</xdr:row>
      <xdr:rowOff>19048</xdr:rowOff>
    </xdr:from>
    <xdr:to>
      <xdr:col>12</xdr:col>
      <xdr:colOff>152399</xdr:colOff>
      <xdr:row>55</xdr:row>
      <xdr:rowOff>177799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C600A9E-96AF-409B-BB00-AB17E16E1C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22</xdr:row>
      <xdr:rowOff>12701</xdr:rowOff>
    </xdr:from>
    <xdr:to>
      <xdr:col>17</xdr:col>
      <xdr:colOff>361950</xdr:colOff>
      <xdr:row>44</xdr:row>
      <xdr:rowOff>16933</xdr:rowOff>
    </xdr:to>
    <xdr:graphicFrame macro="">
      <xdr:nvGraphicFramePr>
        <xdr:cNvPr id="4" name="Chart 3" title="Chronic Absence Levels for California Schools Vary by Grades Served  ">
          <a:extLst>
            <a:ext uri="{FF2B5EF4-FFF2-40B4-BE49-F238E27FC236}">
              <a16:creationId xmlns:a16="http://schemas.microsoft.com/office/drawing/2014/main" id="{ED31BD64-0A93-4737-9249-EDA58470AD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</xdr:colOff>
      <xdr:row>45</xdr:row>
      <xdr:rowOff>9525</xdr:rowOff>
    </xdr:from>
    <xdr:to>
      <xdr:col>17</xdr:col>
      <xdr:colOff>384175</xdr:colOff>
      <xdr:row>67</xdr:row>
      <xdr:rowOff>149225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3938527-6755-407C-A4BB-FBF372C265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69</xdr:row>
      <xdr:rowOff>15875</xdr:rowOff>
    </xdr:from>
    <xdr:to>
      <xdr:col>17</xdr:col>
      <xdr:colOff>384175</xdr:colOff>
      <xdr:row>91</xdr:row>
      <xdr:rowOff>155575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D52814E-86F2-4B94-8081-CBF10B9783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93</xdr:row>
      <xdr:rowOff>22225</xdr:rowOff>
    </xdr:from>
    <xdr:to>
      <xdr:col>17</xdr:col>
      <xdr:colOff>361951</xdr:colOff>
      <xdr:row>115</xdr:row>
      <xdr:rowOff>136525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D0A2C5E-CF60-4975-9565-F470ED42E9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22</xdr:row>
      <xdr:rowOff>12701</xdr:rowOff>
    </xdr:from>
    <xdr:to>
      <xdr:col>17</xdr:col>
      <xdr:colOff>361950</xdr:colOff>
      <xdr:row>44</xdr:row>
      <xdr:rowOff>16933</xdr:rowOff>
    </xdr:to>
    <xdr:graphicFrame macro="">
      <xdr:nvGraphicFramePr>
        <xdr:cNvPr id="4" name="Chart 3" title="Chronic Absence Levels for California Schools Vary by Grades Served  ">
          <a:extLst>
            <a:ext uri="{FF2B5EF4-FFF2-40B4-BE49-F238E27FC236}">
              <a16:creationId xmlns:a16="http://schemas.microsoft.com/office/drawing/2014/main" id="{F2846B13-7A3D-469A-953D-1D7B22D7B3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25400</xdr:colOff>
      <xdr:row>44</xdr:row>
      <xdr:rowOff>187325</xdr:rowOff>
    </xdr:from>
    <xdr:to>
      <xdr:col>17</xdr:col>
      <xdr:colOff>396875</xdr:colOff>
      <xdr:row>67</xdr:row>
      <xdr:rowOff>136525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1568151-4983-4ECD-9640-B2DCAF9273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69</xdr:row>
      <xdr:rowOff>15875</xdr:rowOff>
    </xdr:from>
    <xdr:to>
      <xdr:col>17</xdr:col>
      <xdr:colOff>384175</xdr:colOff>
      <xdr:row>91</xdr:row>
      <xdr:rowOff>155575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1D9EF9A-BCBE-48CF-A018-07FBA7C0B5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93</xdr:row>
      <xdr:rowOff>22225</xdr:rowOff>
    </xdr:from>
    <xdr:to>
      <xdr:col>17</xdr:col>
      <xdr:colOff>361951</xdr:colOff>
      <xdr:row>115</xdr:row>
      <xdr:rowOff>136525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F4B7C12-1F93-4F00-8B31-4DF7B45A6B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opLeftCell="A3" zoomScale="75" zoomScaleNormal="75" zoomScalePageLayoutView="75" workbookViewId="0">
      <selection activeCell="E48" sqref="E48"/>
    </sheetView>
  </sheetViews>
  <sheetFormatPr defaultColWidth="8.85546875" defaultRowHeight="15" x14ac:dyDescent="0.25"/>
  <cols>
    <col min="1" max="1" width="42.42578125" customWidth="1"/>
    <col min="2" max="3" width="21.7109375" customWidth="1"/>
    <col min="4" max="4" width="29.42578125" customWidth="1"/>
    <col min="5" max="5" width="20.28515625" customWidth="1"/>
    <col min="6" max="6" width="19.85546875" customWidth="1"/>
    <col min="7" max="7" width="17" customWidth="1"/>
    <col min="8" max="8" width="15.140625" customWidth="1"/>
    <col min="9" max="9" width="20" customWidth="1"/>
    <col min="10" max="11" width="18" bestFit="1" customWidth="1"/>
  </cols>
  <sheetData>
    <row r="1" spans="1:6" ht="26.25" x14ac:dyDescent="0.4">
      <c r="A1" s="33" t="s">
        <v>45</v>
      </c>
    </row>
    <row r="5" spans="1:6" s="38" customFormat="1" ht="23.25" x14ac:dyDescent="0.25">
      <c r="A5" s="34" t="s">
        <v>46</v>
      </c>
      <c r="B5" s="35"/>
      <c r="C5" s="35"/>
      <c r="D5" s="36"/>
      <c r="E5" s="37"/>
    </row>
    <row r="6" spans="1:6" x14ac:dyDescent="0.25">
      <c r="C6" s="32"/>
    </row>
    <row r="7" spans="1:6" x14ac:dyDescent="0.25">
      <c r="C7" s="32"/>
    </row>
    <row r="8" spans="1:6" x14ac:dyDescent="0.25">
      <c r="C8" s="32"/>
    </row>
    <row r="14" spans="1:6" ht="31.5" x14ac:dyDescent="0.25">
      <c r="A14" s="49" t="s">
        <v>47</v>
      </c>
      <c r="B14" s="50" t="s">
        <v>19</v>
      </c>
      <c r="C14" s="50" t="s">
        <v>20</v>
      </c>
      <c r="D14" s="51" t="s">
        <v>23</v>
      </c>
      <c r="F14" s="2"/>
    </row>
    <row r="15" spans="1:6" ht="15.75" x14ac:dyDescent="0.25">
      <c r="A15" s="52" t="s">
        <v>1</v>
      </c>
      <c r="B15" s="53">
        <v>276</v>
      </c>
      <c r="C15" s="53">
        <v>275</v>
      </c>
      <c r="D15" s="54">
        <f t="shared" ref="D15:D20" si="0">C15-B15</f>
        <v>-1</v>
      </c>
      <c r="F15" s="1"/>
    </row>
    <row r="16" spans="1:6" ht="15.75" x14ac:dyDescent="0.25">
      <c r="A16" s="52" t="s">
        <v>14</v>
      </c>
      <c r="B16" s="53">
        <v>344</v>
      </c>
      <c r="C16" s="53">
        <v>420</v>
      </c>
      <c r="D16" s="54">
        <f t="shared" si="0"/>
        <v>76</v>
      </c>
      <c r="F16" s="1"/>
    </row>
    <row r="17" spans="1:6" ht="15.75" x14ac:dyDescent="0.25">
      <c r="A17" s="52" t="s">
        <v>15</v>
      </c>
      <c r="B17" s="53">
        <v>401</v>
      </c>
      <c r="C17" s="53">
        <v>359</v>
      </c>
      <c r="D17" s="54">
        <f t="shared" si="0"/>
        <v>-42</v>
      </c>
      <c r="F17" s="1"/>
    </row>
    <row r="18" spans="1:6" ht="15.75" x14ac:dyDescent="0.25">
      <c r="A18" s="52" t="s">
        <v>16</v>
      </c>
      <c r="B18" s="53">
        <v>120</v>
      </c>
      <c r="C18" s="53">
        <v>51</v>
      </c>
      <c r="D18" s="54">
        <f t="shared" si="0"/>
        <v>-69</v>
      </c>
      <c r="F18" s="1"/>
    </row>
    <row r="19" spans="1:6" ht="15.75" x14ac:dyDescent="0.25">
      <c r="A19" s="52" t="s">
        <v>17</v>
      </c>
      <c r="B19" s="53">
        <v>158</v>
      </c>
      <c r="C19" s="53">
        <v>169</v>
      </c>
      <c r="D19" s="54">
        <f t="shared" si="0"/>
        <v>11</v>
      </c>
      <c r="F19" s="1"/>
    </row>
    <row r="20" spans="1:6" ht="15.75" x14ac:dyDescent="0.25">
      <c r="A20" s="55" t="s">
        <v>0</v>
      </c>
      <c r="B20" s="65">
        <f>SUM(B15:B19)</f>
        <v>1299</v>
      </c>
      <c r="C20" s="65">
        <f>SUM(C15:C19)</f>
        <v>1274</v>
      </c>
      <c r="D20" s="55">
        <f t="shared" si="0"/>
        <v>-25</v>
      </c>
    </row>
    <row r="31" spans="1:6" ht="31.5" x14ac:dyDescent="0.25">
      <c r="A31" s="49" t="s">
        <v>47</v>
      </c>
      <c r="B31" s="50" t="s">
        <v>21</v>
      </c>
      <c r="C31" s="50" t="s">
        <v>22</v>
      </c>
      <c r="D31" s="51" t="s">
        <v>31</v>
      </c>
    </row>
    <row r="32" spans="1:6" ht="15.75" x14ac:dyDescent="0.25">
      <c r="A32" s="52" t="s">
        <v>1</v>
      </c>
      <c r="B32" s="56">
        <f>B15/B20</f>
        <v>0.21247113163972287</v>
      </c>
      <c r="C32" s="56">
        <f>C15/C20</f>
        <v>0.21585557299843014</v>
      </c>
      <c r="D32" s="57">
        <f>C32-B32</f>
        <v>3.3844413587072741E-3</v>
      </c>
    </row>
    <row r="33" spans="1:6" ht="15.75" x14ac:dyDescent="0.25">
      <c r="A33" s="52" t="s">
        <v>14</v>
      </c>
      <c r="B33" s="56">
        <f>B16/B20</f>
        <v>0.26481909160892997</v>
      </c>
      <c r="C33" s="56">
        <f>C16/C20</f>
        <v>0.32967032967032966</v>
      </c>
      <c r="D33" s="57">
        <f>C33-B33</f>
        <v>6.4851238061399696E-2</v>
      </c>
    </row>
    <row r="34" spans="1:6" ht="15.75" x14ac:dyDescent="0.25">
      <c r="A34" s="52" t="s">
        <v>15</v>
      </c>
      <c r="B34" s="56">
        <f>B17/B20</f>
        <v>0.30869899923017707</v>
      </c>
      <c r="C34" s="56">
        <f>C17/C20</f>
        <v>0.28178963893249609</v>
      </c>
      <c r="D34" s="57">
        <f>C34-B34</f>
        <v>-2.6909360297680984E-2</v>
      </c>
    </row>
    <row r="35" spans="1:6" ht="15.75" x14ac:dyDescent="0.25">
      <c r="A35" s="52" t="s">
        <v>16</v>
      </c>
      <c r="B35" s="56">
        <f>B18/B20</f>
        <v>9.237875288683603E-2</v>
      </c>
      <c r="C35" s="56">
        <f>C18/C20</f>
        <v>4.0031397174254316E-2</v>
      </c>
      <c r="D35" s="57">
        <f>C35-B35</f>
        <v>-5.2347355712581714E-2</v>
      </c>
    </row>
    <row r="36" spans="1:6" ht="15.75" x14ac:dyDescent="0.25">
      <c r="A36" s="52" t="s">
        <v>17</v>
      </c>
      <c r="B36" s="56">
        <f>B19/B20</f>
        <v>0.1216320246343341</v>
      </c>
      <c r="C36" s="56">
        <f>C19/C20</f>
        <v>0.1326530612244898</v>
      </c>
      <c r="D36" s="57">
        <f>C36-B36</f>
        <v>1.10210365901557E-2</v>
      </c>
    </row>
    <row r="38" spans="1:6" s="15" customFormat="1" x14ac:dyDescent="0.25">
      <c r="A38" s="12"/>
      <c r="B38" s="13"/>
      <c r="C38" s="13"/>
      <c r="D38" s="14"/>
      <c r="E38" s="12"/>
    </row>
    <row r="40" spans="1:6" x14ac:dyDescent="0.25">
      <c r="A40" s="23"/>
      <c r="B40" s="25"/>
      <c r="C40" s="25"/>
      <c r="D40" s="25"/>
      <c r="E40" s="25"/>
      <c r="F40" s="19"/>
    </row>
    <row r="41" spans="1:6" x14ac:dyDescent="0.25">
      <c r="A41" s="23"/>
      <c r="B41" s="25"/>
      <c r="C41" s="25"/>
      <c r="D41" s="25"/>
      <c r="E41" s="25"/>
      <c r="F41" s="19"/>
    </row>
    <row r="48" spans="1:6" ht="31.5" x14ac:dyDescent="0.25">
      <c r="A48" s="49" t="s">
        <v>48</v>
      </c>
      <c r="B48" s="50" t="s">
        <v>43</v>
      </c>
      <c r="C48" s="50" t="s">
        <v>44</v>
      </c>
    </row>
    <row r="49" spans="1:3" s="60" customFormat="1" ht="31.5" x14ac:dyDescent="0.25">
      <c r="A49" s="58" t="s">
        <v>37</v>
      </c>
      <c r="B49" s="59">
        <v>1300</v>
      </c>
      <c r="C49" s="59">
        <v>1274</v>
      </c>
    </row>
    <row r="50" spans="1:3" s="60" customFormat="1" ht="31.5" x14ac:dyDescent="0.25">
      <c r="A50" s="58" t="s">
        <v>36</v>
      </c>
      <c r="B50" s="59">
        <v>112</v>
      </c>
      <c r="C50" s="59">
        <v>135</v>
      </c>
    </row>
    <row r="51" spans="1:3" s="60" customFormat="1" ht="31.5" x14ac:dyDescent="0.25">
      <c r="A51" s="58" t="s">
        <v>38</v>
      </c>
      <c r="B51" s="61">
        <f>B50/B49</f>
        <v>8.615384615384615E-2</v>
      </c>
      <c r="C51" s="61">
        <f>C50/C49</f>
        <v>0.10596546310832025</v>
      </c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topLeftCell="A104" zoomScale="75" zoomScaleNormal="75" zoomScalePageLayoutView="75" workbookViewId="0">
      <selection activeCell="A117" sqref="A117:XFD219"/>
    </sheetView>
  </sheetViews>
  <sheetFormatPr defaultColWidth="8.85546875" defaultRowHeight="15" x14ac:dyDescent="0.25"/>
  <cols>
    <col min="1" max="1" width="42.42578125" customWidth="1"/>
    <col min="2" max="3" width="21.7109375" customWidth="1"/>
    <col min="4" max="4" width="29.42578125" customWidth="1"/>
    <col min="5" max="5" width="20.28515625" customWidth="1"/>
    <col min="6" max="6" width="19.85546875" customWidth="1"/>
    <col min="7" max="7" width="17" customWidth="1"/>
    <col min="8" max="8" width="15.140625" customWidth="1"/>
    <col min="9" max="9" width="20" customWidth="1"/>
    <col min="10" max="11" width="18" bestFit="1" customWidth="1"/>
  </cols>
  <sheetData>
    <row r="1" spans="1:6" ht="26.25" x14ac:dyDescent="0.4">
      <c r="A1" s="33" t="s">
        <v>45</v>
      </c>
    </row>
    <row r="5" spans="1:6" s="38" customFormat="1" ht="23.25" x14ac:dyDescent="0.25">
      <c r="A5" s="34" t="s">
        <v>42</v>
      </c>
    </row>
    <row r="9" spans="1:6" ht="30" x14ac:dyDescent="0.25">
      <c r="A9" s="39" t="s">
        <v>52</v>
      </c>
      <c r="B9" s="40" t="s">
        <v>41</v>
      </c>
      <c r="C9" s="40" t="s">
        <v>30</v>
      </c>
      <c r="D9" s="40" t="s">
        <v>39</v>
      </c>
      <c r="E9" s="40" t="s">
        <v>32</v>
      </c>
      <c r="F9" s="40" t="s">
        <v>33</v>
      </c>
    </row>
    <row r="10" spans="1:6" x14ac:dyDescent="0.25">
      <c r="A10" s="6" t="s">
        <v>1</v>
      </c>
      <c r="B10" s="29">
        <v>275</v>
      </c>
      <c r="C10" s="29">
        <v>153367</v>
      </c>
      <c r="D10" s="29">
        <v>59271</v>
      </c>
      <c r="E10" s="31">
        <f>C10/C15</f>
        <v>0.26744196184905983</v>
      </c>
      <c r="F10" s="31">
        <f>D10/D15</f>
        <v>0.44120471344881235</v>
      </c>
    </row>
    <row r="11" spans="1:6" x14ac:dyDescent="0.25">
      <c r="A11" s="6" t="s">
        <v>14</v>
      </c>
      <c r="B11" s="29">
        <v>420</v>
      </c>
      <c r="C11" s="29">
        <v>202137</v>
      </c>
      <c r="D11" s="29">
        <v>49577</v>
      </c>
      <c r="E11" s="31">
        <f>C11/C15</f>
        <v>0.35248727459155754</v>
      </c>
      <c r="F11" s="31">
        <f>D11/D15</f>
        <v>0.36904398573757435</v>
      </c>
    </row>
    <row r="12" spans="1:6" x14ac:dyDescent="0.25">
      <c r="A12" s="6" t="s">
        <v>15</v>
      </c>
      <c r="B12" s="29">
        <v>359</v>
      </c>
      <c r="C12" s="29">
        <v>149895</v>
      </c>
      <c r="D12" s="29">
        <v>23488</v>
      </c>
      <c r="E12" s="31">
        <f>C12/C15</f>
        <v>0.2613874749546175</v>
      </c>
      <c r="F12" s="31">
        <f>D12/D15</f>
        <v>0.17484125979797377</v>
      </c>
    </row>
    <row r="13" spans="1:6" x14ac:dyDescent="0.25">
      <c r="A13" s="6" t="s">
        <v>16</v>
      </c>
      <c r="B13" s="29">
        <v>51</v>
      </c>
      <c r="C13" s="29">
        <v>21922</v>
      </c>
      <c r="D13" s="29">
        <v>1794</v>
      </c>
      <c r="E13" s="31">
        <f>C13/C15</f>
        <v>3.8227667540312385E-2</v>
      </c>
      <c r="F13" s="31">
        <f>D13/D15</f>
        <v>1.3354275377961723E-2</v>
      </c>
    </row>
    <row r="14" spans="1:6" x14ac:dyDescent="0.25">
      <c r="A14" s="6" t="s">
        <v>17</v>
      </c>
      <c r="B14" s="30">
        <v>169</v>
      </c>
      <c r="C14" s="30">
        <v>46138</v>
      </c>
      <c r="D14" s="30">
        <v>209</v>
      </c>
      <c r="E14" s="31">
        <f>C14/C15</f>
        <v>8.045562106445274E-2</v>
      </c>
      <c r="F14" s="31">
        <f>D14/D15</f>
        <v>1.555765637677815E-3</v>
      </c>
    </row>
    <row r="15" spans="1:6" x14ac:dyDescent="0.25">
      <c r="A15" s="4" t="s">
        <v>0</v>
      </c>
      <c r="B15" s="63">
        <f>SUM(B10:B14)</f>
        <v>1274</v>
      </c>
      <c r="C15" s="63">
        <f>SUM(C10:C14)</f>
        <v>573459</v>
      </c>
      <c r="D15" s="63">
        <f>SUM(D10:D14)</f>
        <v>134339</v>
      </c>
      <c r="E15" s="64">
        <f>SUM(E10:E14)</f>
        <v>1</v>
      </c>
      <c r="F15" s="64">
        <f>SUM(F10:F14)</f>
        <v>1</v>
      </c>
    </row>
    <row r="19" spans="1:7" s="38" customFormat="1" ht="23.25" x14ac:dyDescent="0.25">
      <c r="A19" s="34" t="s">
        <v>40</v>
      </c>
    </row>
    <row r="25" spans="1:7" s="15" customFormat="1" x14ac:dyDescent="0.25">
      <c r="A25" s="12"/>
      <c r="B25" s="13"/>
      <c r="C25" s="13"/>
      <c r="D25" s="14"/>
      <c r="E25" s="12"/>
    </row>
    <row r="26" spans="1:7" x14ac:dyDescent="0.25">
      <c r="F26" s="15"/>
      <c r="G26" s="15"/>
    </row>
    <row r="27" spans="1:7" x14ac:dyDescent="0.25">
      <c r="F27" s="15"/>
      <c r="G27" s="15"/>
    </row>
    <row r="28" spans="1:7" s="17" customFormat="1" ht="30" x14ac:dyDescent="0.25">
      <c r="A28" s="16" t="s">
        <v>58</v>
      </c>
      <c r="B28" s="42" t="s">
        <v>24</v>
      </c>
      <c r="C28" s="42" t="s">
        <v>26</v>
      </c>
      <c r="D28" s="42" t="s">
        <v>28</v>
      </c>
      <c r="E28" s="43" t="s">
        <v>29</v>
      </c>
      <c r="F28" s="44" t="s">
        <v>6</v>
      </c>
      <c r="G28" s="15"/>
    </row>
    <row r="29" spans="1:7" x14ac:dyDescent="0.25">
      <c r="A29" s="6" t="s">
        <v>1</v>
      </c>
      <c r="B29" s="9">
        <v>80</v>
      </c>
      <c r="C29" s="9">
        <v>31</v>
      </c>
      <c r="D29" s="18">
        <v>139</v>
      </c>
      <c r="E29" s="3">
        <v>15</v>
      </c>
      <c r="F29" s="21">
        <f>SUM(B29:E29)</f>
        <v>265</v>
      </c>
      <c r="G29" s="15"/>
    </row>
    <row r="30" spans="1:7" x14ac:dyDescent="0.25">
      <c r="A30" s="6" t="s">
        <v>14</v>
      </c>
      <c r="B30" s="9">
        <v>246</v>
      </c>
      <c r="C30" s="9">
        <v>90</v>
      </c>
      <c r="D30" s="18">
        <v>62</v>
      </c>
      <c r="E30" s="3">
        <v>18</v>
      </c>
      <c r="F30" s="21">
        <f>SUM(B30:E30)</f>
        <v>416</v>
      </c>
      <c r="G30" s="15"/>
    </row>
    <row r="31" spans="1:7" x14ac:dyDescent="0.25">
      <c r="A31" s="6" t="s">
        <v>15</v>
      </c>
      <c r="B31" s="9">
        <v>257</v>
      </c>
      <c r="C31" s="9">
        <v>61</v>
      </c>
      <c r="D31" s="18">
        <v>22</v>
      </c>
      <c r="E31" s="3">
        <v>15</v>
      </c>
      <c r="F31" s="21">
        <f>SUM(B31:E31)</f>
        <v>355</v>
      </c>
      <c r="G31" s="15"/>
    </row>
    <row r="32" spans="1:7" x14ac:dyDescent="0.25">
      <c r="A32" s="6" t="s">
        <v>16</v>
      </c>
      <c r="B32" s="9">
        <v>32</v>
      </c>
      <c r="C32" s="9">
        <v>6</v>
      </c>
      <c r="D32" s="18">
        <v>4</v>
      </c>
      <c r="E32" s="3">
        <v>9</v>
      </c>
      <c r="F32" s="21">
        <f>SUM(B32:E32)</f>
        <v>51</v>
      </c>
      <c r="G32" s="15"/>
    </row>
    <row r="33" spans="1:9" x14ac:dyDescent="0.25">
      <c r="A33" s="6" t="s">
        <v>17</v>
      </c>
      <c r="B33" s="9">
        <v>90</v>
      </c>
      <c r="C33" s="9">
        <v>15</v>
      </c>
      <c r="D33" s="18">
        <v>22</v>
      </c>
      <c r="E33" s="3">
        <v>21</v>
      </c>
      <c r="F33" s="21">
        <f>SUM(B33:E33)</f>
        <v>148</v>
      </c>
      <c r="G33" s="15"/>
    </row>
    <row r="34" spans="1:9" x14ac:dyDescent="0.25">
      <c r="A34" s="8" t="s">
        <v>0</v>
      </c>
      <c r="B34" s="63">
        <f>SUM(B29:B33)</f>
        <v>705</v>
      </c>
      <c r="C34" s="63">
        <f>SUM(C29:C33)</f>
        <v>203</v>
      </c>
      <c r="D34" s="63">
        <f>SUM(D29:D33)</f>
        <v>249</v>
      </c>
      <c r="E34" s="63">
        <f>SUM(E29:E33)</f>
        <v>78</v>
      </c>
      <c r="F34" s="22">
        <f>SUM(F29:F33)</f>
        <v>1235</v>
      </c>
      <c r="G34" s="15"/>
    </row>
    <row r="35" spans="1:9" ht="30" x14ac:dyDescent="0.25">
      <c r="A35" s="7"/>
      <c r="B35" s="41" t="s">
        <v>25</v>
      </c>
      <c r="C35" s="41" t="s">
        <v>27</v>
      </c>
      <c r="D35" s="41" t="s">
        <v>34</v>
      </c>
      <c r="E35" s="40" t="s">
        <v>35</v>
      </c>
      <c r="F35" s="15"/>
      <c r="G35" s="67"/>
      <c r="H35" s="67"/>
      <c r="I35" s="15"/>
    </row>
    <row r="36" spans="1:9" x14ac:dyDescent="0.25">
      <c r="A36" s="6" t="s">
        <v>1</v>
      </c>
      <c r="B36" s="5">
        <f>B29/B34</f>
        <v>0.11347517730496454</v>
      </c>
      <c r="C36" s="5">
        <f>C29/C34</f>
        <v>0.15270935960591134</v>
      </c>
      <c r="D36" s="5">
        <f>D29/D34</f>
        <v>0.55823293172690758</v>
      </c>
      <c r="E36" s="5">
        <f>E29/E34</f>
        <v>0.19230769230769232</v>
      </c>
      <c r="G36" s="68"/>
      <c r="H36" s="68"/>
    </row>
    <row r="37" spans="1:9" x14ac:dyDescent="0.25">
      <c r="A37" s="6" t="s">
        <v>14</v>
      </c>
      <c r="B37" s="5">
        <f>B30/B34</f>
        <v>0.34893617021276596</v>
      </c>
      <c r="C37" s="5">
        <f>C30/C34</f>
        <v>0.44334975369458129</v>
      </c>
      <c r="D37" s="5">
        <f>D30/D34</f>
        <v>0.24899598393574296</v>
      </c>
      <c r="E37" s="5">
        <f>E30/E34</f>
        <v>0.23076923076923078</v>
      </c>
      <c r="G37" s="68"/>
      <c r="H37" s="68"/>
    </row>
    <row r="38" spans="1:9" x14ac:dyDescent="0.25">
      <c r="A38" s="6" t="s">
        <v>15</v>
      </c>
      <c r="B38" s="5">
        <f>B31/B34</f>
        <v>0.36453900709219861</v>
      </c>
      <c r="C38" s="5">
        <f>C31/C34</f>
        <v>0.30049261083743845</v>
      </c>
      <c r="D38" s="5">
        <f>D31/D34</f>
        <v>8.8353413654618476E-2</v>
      </c>
      <c r="E38" s="5">
        <f>E31/E34</f>
        <v>0.19230769230769232</v>
      </c>
      <c r="G38" s="68"/>
      <c r="H38" s="68"/>
    </row>
    <row r="39" spans="1:9" x14ac:dyDescent="0.25">
      <c r="A39" s="6" t="s">
        <v>16</v>
      </c>
      <c r="B39" s="5">
        <f>B32/B34</f>
        <v>4.5390070921985819E-2</v>
      </c>
      <c r="C39" s="5">
        <f>C32/C34</f>
        <v>2.9556650246305417E-2</v>
      </c>
      <c r="D39" s="5">
        <f>D32/D34</f>
        <v>1.6064257028112448E-2</v>
      </c>
      <c r="E39" s="5">
        <f>E32/E34</f>
        <v>0.11538461538461539</v>
      </c>
      <c r="G39" s="68"/>
      <c r="H39" s="68"/>
    </row>
    <row r="40" spans="1:9" x14ac:dyDescent="0.25">
      <c r="A40" s="6" t="s">
        <v>17</v>
      </c>
      <c r="B40" s="5">
        <f>B33/B34</f>
        <v>0.1276595744680851</v>
      </c>
      <c r="C40" s="5">
        <f>C33/C34</f>
        <v>7.3891625615763554E-2</v>
      </c>
      <c r="D40" s="5">
        <f>D33/D34</f>
        <v>8.8353413654618476E-2</v>
      </c>
      <c r="E40" s="5">
        <f>E33/E34</f>
        <v>0.26923076923076922</v>
      </c>
    </row>
    <row r="41" spans="1:9" x14ac:dyDescent="0.25">
      <c r="A41" s="11"/>
      <c r="B41" s="10"/>
      <c r="C41" s="10"/>
      <c r="D41" s="10"/>
      <c r="E41" s="10"/>
      <c r="F41" s="10"/>
      <c r="G41" s="10"/>
      <c r="H41" s="10"/>
      <c r="I41" s="10"/>
    </row>
    <row r="42" spans="1:9" x14ac:dyDescent="0.25">
      <c r="A42" s="11"/>
      <c r="B42" s="10"/>
      <c r="C42" s="10"/>
      <c r="D42" s="10"/>
      <c r="E42" s="10"/>
      <c r="F42" s="10"/>
      <c r="G42" s="10"/>
      <c r="H42" s="10"/>
      <c r="I42" s="10"/>
    </row>
    <row r="51" spans="1:6" ht="30" x14ac:dyDescent="0.25">
      <c r="A51" s="66" t="s">
        <v>51</v>
      </c>
      <c r="B51" s="45" t="s">
        <v>13</v>
      </c>
      <c r="C51" s="45" t="s">
        <v>18</v>
      </c>
      <c r="D51" s="45" t="s">
        <v>12</v>
      </c>
      <c r="E51" s="45" t="s">
        <v>11</v>
      </c>
      <c r="F51" s="44" t="s">
        <v>6</v>
      </c>
    </row>
    <row r="52" spans="1:6" x14ac:dyDescent="0.25">
      <c r="A52" s="20" t="s">
        <v>1</v>
      </c>
      <c r="B52" s="21">
        <v>241</v>
      </c>
      <c r="C52" s="21">
        <v>1</v>
      </c>
      <c r="D52" s="21">
        <v>0</v>
      </c>
      <c r="E52" s="21">
        <v>23</v>
      </c>
      <c r="F52" s="21">
        <f>SUM(B52:E52)</f>
        <v>265</v>
      </c>
    </row>
    <row r="53" spans="1:6" x14ac:dyDescent="0.25">
      <c r="A53" s="20" t="s">
        <v>14</v>
      </c>
      <c r="B53" s="21">
        <v>412</v>
      </c>
      <c r="C53" s="21">
        <v>0</v>
      </c>
      <c r="D53" s="21">
        <v>0</v>
      </c>
      <c r="E53" s="21">
        <v>4</v>
      </c>
      <c r="F53" s="21">
        <f>SUM(B53:E53)</f>
        <v>416</v>
      </c>
    </row>
    <row r="54" spans="1:6" x14ac:dyDescent="0.25">
      <c r="A54" s="20" t="s">
        <v>15</v>
      </c>
      <c r="B54" s="21">
        <v>354</v>
      </c>
      <c r="C54" s="21">
        <v>0</v>
      </c>
      <c r="D54" s="21">
        <v>0</v>
      </c>
      <c r="E54" s="21">
        <v>2</v>
      </c>
      <c r="F54" s="21">
        <f>SUM(B54:E54)</f>
        <v>356</v>
      </c>
    </row>
    <row r="55" spans="1:6" x14ac:dyDescent="0.25">
      <c r="A55" s="20" t="s">
        <v>16</v>
      </c>
      <c r="B55" s="21">
        <v>51</v>
      </c>
      <c r="C55" s="21">
        <v>0</v>
      </c>
      <c r="D55" s="21">
        <v>0</v>
      </c>
      <c r="E55" s="21">
        <v>0</v>
      </c>
      <c r="F55" s="21">
        <f>SUM(B55:E55)</f>
        <v>51</v>
      </c>
    </row>
    <row r="56" spans="1:6" x14ac:dyDescent="0.25">
      <c r="A56" s="20" t="s">
        <v>17</v>
      </c>
      <c r="B56" s="21">
        <v>146</v>
      </c>
      <c r="C56" s="21">
        <v>0</v>
      </c>
      <c r="D56" s="21">
        <v>0</v>
      </c>
      <c r="E56" s="21">
        <v>2</v>
      </c>
      <c r="F56" s="21">
        <f>SUM(B56:E56)</f>
        <v>148</v>
      </c>
    </row>
    <row r="57" spans="1:6" x14ac:dyDescent="0.25">
      <c r="A57" s="22" t="s">
        <v>0</v>
      </c>
      <c r="B57" s="63">
        <f>SUM(B52:B56)</f>
        <v>1204</v>
      </c>
      <c r="C57" s="63">
        <f>SUM(C52:C56)</f>
        <v>1</v>
      </c>
      <c r="D57" s="63">
        <f>SUM(D52:D56)</f>
        <v>0</v>
      </c>
      <c r="E57" s="63">
        <f>SUM(E52:E56)</f>
        <v>31</v>
      </c>
      <c r="F57" s="22">
        <f>SUM(F52:F56)</f>
        <v>1236</v>
      </c>
    </row>
    <row r="58" spans="1:6" x14ac:dyDescent="0.25">
      <c r="A58" s="22"/>
      <c r="B58" s="46" t="s">
        <v>13</v>
      </c>
      <c r="C58" s="46" t="s">
        <v>18</v>
      </c>
      <c r="D58" s="46" t="s">
        <v>12</v>
      </c>
      <c r="E58" s="46" t="s">
        <v>11</v>
      </c>
      <c r="F58" s="19"/>
    </row>
    <row r="59" spans="1:6" x14ac:dyDescent="0.25">
      <c r="A59" s="20" t="s">
        <v>1</v>
      </c>
      <c r="B59" s="24">
        <f>B52/B57</f>
        <v>0.20016611295681064</v>
      </c>
      <c r="C59" s="24">
        <f>C52/C57</f>
        <v>1</v>
      </c>
      <c r="D59" s="24" t="e">
        <f>D52/D57</f>
        <v>#DIV/0!</v>
      </c>
      <c r="E59" s="24">
        <f>E52/E57</f>
        <v>0.74193548387096775</v>
      </c>
      <c r="F59" s="19"/>
    </row>
    <row r="60" spans="1:6" x14ac:dyDescent="0.25">
      <c r="A60" s="20" t="s">
        <v>14</v>
      </c>
      <c r="B60" s="24">
        <f>B53/B57</f>
        <v>0.34219269102990035</v>
      </c>
      <c r="C60" s="24">
        <f>C53/C57</f>
        <v>0</v>
      </c>
      <c r="D60" s="24" t="e">
        <f>D53/D57</f>
        <v>#DIV/0!</v>
      </c>
      <c r="E60" s="24">
        <f>E53/E57</f>
        <v>0.12903225806451613</v>
      </c>
      <c r="F60" s="19"/>
    </row>
    <row r="61" spans="1:6" x14ac:dyDescent="0.25">
      <c r="A61" s="20" t="s">
        <v>15</v>
      </c>
      <c r="B61" s="24">
        <f>B54/B57</f>
        <v>0.29401993355481726</v>
      </c>
      <c r="C61" s="24">
        <f>C54/C57</f>
        <v>0</v>
      </c>
      <c r="D61" s="24" t="e">
        <f>D54/D57</f>
        <v>#DIV/0!</v>
      </c>
      <c r="E61" s="24">
        <f>E54/E57</f>
        <v>6.4516129032258063E-2</v>
      </c>
      <c r="F61" s="19"/>
    </row>
    <row r="62" spans="1:6" x14ac:dyDescent="0.25">
      <c r="A62" s="20" t="s">
        <v>16</v>
      </c>
      <c r="B62" s="24">
        <f>B55/B57</f>
        <v>4.2358803986710963E-2</v>
      </c>
      <c r="C62" s="24">
        <f>C55/C57</f>
        <v>0</v>
      </c>
      <c r="D62" s="24" t="e">
        <f>D55/D57</f>
        <v>#DIV/0!</v>
      </c>
      <c r="E62" s="24">
        <f>E55/E57</f>
        <v>0</v>
      </c>
      <c r="F62" s="19"/>
    </row>
    <row r="63" spans="1:6" x14ac:dyDescent="0.25">
      <c r="A63" s="20" t="s">
        <v>17</v>
      </c>
      <c r="B63" s="24">
        <f>B56/B57</f>
        <v>0.1212624584717608</v>
      </c>
      <c r="C63" s="24">
        <f>C56/C57</f>
        <v>0</v>
      </c>
      <c r="D63" s="24" t="e">
        <f>D56/D57</f>
        <v>#DIV/0!</v>
      </c>
      <c r="E63" s="24">
        <f>E56/E57</f>
        <v>6.4516129032258063E-2</v>
      </c>
      <c r="F63" s="19"/>
    </row>
    <row r="64" spans="1:6" x14ac:dyDescent="0.25">
      <c r="A64" s="23"/>
      <c r="B64" s="25"/>
      <c r="C64" s="25"/>
      <c r="D64" s="25"/>
      <c r="E64" s="25"/>
      <c r="F64" s="19"/>
    </row>
    <row r="65" spans="1:6" x14ac:dyDescent="0.25">
      <c r="A65" s="23"/>
      <c r="B65" s="25"/>
      <c r="C65" s="25"/>
      <c r="D65" s="25"/>
      <c r="E65" s="25"/>
      <c r="F65" s="19"/>
    </row>
    <row r="72" spans="1:6" x14ac:dyDescent="0.25">
      <c r="A72" s="19"/>
      <c r="B72" s="19"/>
      <c r="C72" s="19"/>
      <c r="D72" s="19"/>
      <c r="E72" s="19"/>
      <c r="F72" s="19"/>
    </row>
    <row r="73" spans="1:6" x14ac:dyDescent="0.25">
      <c r="A73" s="19"/>
      <c r="B73" s="19"/>
      <c r="C73" s="19"/>
      <c r="D73" s="19"/>
      <c r="E73" s="19"/>
      <c r="F73" s="19"/>
    </row>
    <row r="74" spans="1:6" ht="30" x14ac:dyDescent="0.25">
      <c r="A74" s="47" t="s">
        <v>50</v>
      </c>
      <c r="B74" s="48" t="s">
        <v>10</v>
      </c>
      <c r="C74" s="44" t="s">
        <v>9</v>
      </c>
      <c r="D74" s="45" t="s">
        <v>8</v>
      </c>
      <c r="E74" s="48" t="s">
        <v>7</v>
      </c>
      <c r="F74" s="44" t="s">
        <v>6</v>
      </c>
    </row>
    <row r="75" spans="1:6" x14ac:dyDescent="0.25">
      <c r="A75" s="20" t="s">
        <v>1</v>
      </c>
      <c r="B75" s="21">
        <v>55</v>
      </c>
      <c r="C75" s="21">
        <v>131</v>
      </c>
      <c r="D75" s="21">
        <v>59</v>
      </c>
      <c r="E75" s="21">
        <v>3</v>
      </c>
      <c r="F75" s="21">
        <f>SUM(B75:E75)</f>
        <v>248</v>
      </c>
    </row>
    <row r="76" spans="1:6" x14ac:dyDescent="0.25">
      <c r="A76" s="20" t="s">
        <v>14</v>
      </c>
      <c r="B76" s="21">
        <v>83</v>
      </c>
      <c r="C76" s="21">
        <v>179</v>
      </c>
      <c r="D76" s="21">
        <v>116</v>
      </c>
      <c r="E76" s="21">
        <v>24</v>
      </c>
      <c r="F76" s="21">
        <f>SUM(B76:E76)</f>
        <v>402</v>
      </c>
    </row>
    <row r="77" spans="1:6" x14ac:dyDescent="0.25">
      <c r="A77" s="20" t="s">
        <v>15</v>
      </c>
      <c r="B77" s="21">
        <v>43</v>
      </c>
      <c r="C77" s="21">
        <v>120</v>
      </c>
      <c r="D77" s="21">
        <v>103</v>
      </c>
      <c r="E77" s="21">
        <v>70</v>
      </c>
      <c r="F77" s="21">
        <f>SUM(B77:E77)</f>
        <v>336</v>
      </c>
    </row>
    <row r="78" spans="1:6" x14ac:dyDescent="0.25">
      <c r="A78" s="20" t="s">
        <v>16</v>
      </c>
      <c r="B78" s="21">
        <v>4</v>
      </c>
      <c r="C78" s="21">
        <v>8</v>
      </c>
      <c r="D78" s="21">
        <v>13</v>
      </c>
      <c r="E78" s="21">
        <v>20</v>
      </c>
      <c r="F78" s="21">
        <f>SUM(B78:E78)</f>
        <v>45</v>
      </c>
    </row>
    <row r="79" spans="1:6" x14ac:dyDescent="0.25">
      <c r="A79" s="20" t="s">
        <v>17</v>
      </c>
      <c r="B79" s="21">
        <v>25</v>
      </c>
      <c r="C79" s="21">
        <v>48</v>
      </c>
      <c r="D79" s="21">
        <v>29</v>
      </c>
      <c r="E79" s="21">
        <v>5</v>
      </c>
      <c r="F79" s="21">
        <f>SUM(B79:E79)</f>
        <v>107</v>
      </c>
    </row>
    <row r="80" spans="1:6" x14ac:dyDescent="0.25">
      <c r="A80" s="26" t="s">
        <v>0</v>
      </c>
      <c r="B80" s="63">
        <f>SUM(B75:B79)</f>
        <v>210</v>
      </c>
      <c r="C80" s="63">
        <f>SUM(C75:C79)</f>
        <v>486</v>
      </c>
      <c r="D80" s="63">
        <f>SUM(D75:D79)</f>
        <v>320</v>
      </c>
      <c r="E80" s="63">
        <f>SUM(E75:E79)</f>
        <v>122</v>
      </c>
      <c r="F80" s="22">
        <f>SUM(F75:F79)</f>
        <v>1138</v>
      </c>
    </row>
    <row r="81" spans="1:6" x14ac:dyDescent="0.25">
      <c r="A81" s="27"/>
      <c r="B81" s="46" t="s">
        <v>10</v>
      </c>
      <c r="C81" s="45" t="s">
        <v>9</v>
      </c>
      <c r="D81" s="46" t="s">
        <v>8</v>
      </c>
      <c r="E81" s="46" t="s">
        <v>7</v>
      </c>
      <c r="F81" s="19"/>
    </row>
    <row r="82" spans="1:6" x14ac:dyDescent="0.25">
      <c r="A82" s="20" t="s">
        <v>1</v>
      </c>
      <c r="B82" s="24">
        <f>B75/B80</f>
        <v>0.26190476190476192</v>
      </c>
      <c r="C82" s="24">
        <f>C75/C80</f>
        <v>0.26954732510288065</v>
      </c>
      <c r="D82" s="24">
        <f>D75/D80</f>
        <v>0.18437500000000001</v>
      </c>
      <c r="E82" s="24">
        <f>E75/E80</f>
        <v>2.4590163934426229E-2</v>
      </c>
      <c r="F82" s="19"/>
    </row>
    <row r="83" spans="1:6" x14ac:dyDescent="0.25">
      <c r="A83" s="20" t="s">
        <v>14</v>
      </c>
      <c r="B83" s="24">
        <f>B76/B80</f>
        <v>0.39523809523809522</v>
      </c>
      <c r="C83" s="24">
        <f>C76/C80</f>
        <v>0.36831275720164608</v>
      </c>
      <c r="D83" s="24">
        <f>D76/D80</f>
        <v>0.36249999999999999</v>
      </c>
      <c r="E83" s="24">
        <f>E76/E80</f>
        <v>0.19672131147540983</v>
      </c>
      <c r="F83" s="19"/>
    </row>
    <row r="84" spans="1:6" x14ac:dyDescent="0.25">
      <c r="A84" s="20" t="s">
        <v>15</v>
      </c>
      <c r="B84" s="24">
        <f>B77/B80</f>
        <v>0.20476190476190476</v>
      </c>
      <c r="C84" s="24">
        <f>C77/C80</f>
        <v>0.24691358024691357</v>
      </c>
      <c r="D84" s="24">
        <f>D77/D80</f>
        <v>0.32187500000000002</v>
      </c>
      <c r="E84" s="24">
        <f>E77/E80</f>
        <v>0.57377049180327866</v>
      </c>
      <c r="F84" s="19"/>
    </row>
    <row r="85" spans="1:6" x14ac:dyDescent="0.25">
      <c r="A85" s="20" t="s">
        <v>16</v>
      </c>
      <c r="B85" s="24">
        <f>B78/B80</f>
        <v>1.9047619047619049E-2</v>
      </c>
      <c r="C85" s="24">
        <f>C78/C80</f>
        <v>1.646090534979424E-2</v>
      </c>
      <c r="D85" s="24">
        <f>D78/D80</f>
        <v>4.0625000000000001E-2</v>
      </c>
      <c r="E85" s="24">
        <f>E78/E80</f>
        <v>0.16393442622950818</v>
      </c>
      <c r="F85" s="19"/>
    </row>
    <row r="86" spans="1:6" x14ac:dyDescent="0.25">
      <c r="A86" s="20" t="s">
        <v>17</v>
      </c>
      <c r="B86" s="24">
        <f>B79/B80</f>
        <v>0.11904761904761904</v>
      </c>
      <c r="C86" s="24">
        <f>C79/C80</f>
        <v>9.8765432098765427E-2</v>
      </c>
      <c r="D86" s="24">
        <f>D79/D80</f>
        <v>9.0624999999999997E-2</v>
      </c>
      <c r="E86" s="24">
        <f>E79/E80</f>
        <v>4.0983606557377046E-2</v>
      </c>
      <c r="F86" s="19"/>
    </row>
    <row r="87" spans="1:6" x14ac:dyDescent="0.25">
      <c r="A87" s="23"/>
      <c r="B87" s="25"/>
      <c r="C87" s="25"/>
      <c r="D87" s="25"/>
      <c r="E87" s="25"/>
      <c r="F87" s="19"/>
    </row>
    <row r="93" spans="1:6" x14ac:dyDescent="0.25">
      <c r="A93" s="19"/>
      <c r="B93" s="19"/>
      <c r="C93" s="19"/>
      <c r="D93" s="19"/>
      <c r="E93" s="19"/>
      <c r="F93" s="19"/>
    </row>
    <row r="94" spans="1:6" x14ac:dyDescent="0.25">
      <c r="A94" s="23"/>
      <c r="B94" s="25"/>
      <c r="C94" s="25"/>
      <c r="D94" s="25"/>
      <c r="E94" s="25"/>
      <c r="F94" s="19"/>
    </row>
    <row r="95" spans="1:6" x14ac:dyDescent="0.25">
      <c r="A95" s="19"/>
      <c r="B95" s="19"/>
      <c r="C95" s="19"/>
      <c r="D95" s="19"/>
      <c r="E95" s="19"/>
      <c r="F95" s="19"/>
    </row>
    <row r="96" spans="1:6" x14ac:dyDescent="0.25">
      <c r="A96" s="19"/>
      <c r="B96" s="19"/>
      <c r="C96" s="19"/>
      <c r="D96" s="19"/>
      <c r="E96" s="19"/>
      <c r="F96" s="19"/>
    </row>
    <row r="97" spans="1:6" ht="30" x14ac:dyDescent="0.25">
      <c r="A97" s="62" t="s">
        <v>49</v>
      </c>
      <c r="B97" s="45" t="s">
        <v>5</v>
      </c>
      <c r="C97" s="45" t="s">
        <v>4</v>
      </c>
      <c r="D97" s="45" t="s">
        <v>3</v>
      </c>
      <c r="E97" s="48" t="s">
        <v>2</v>
      </c>
      <c r="F97" s="44" t="s">
        <v>6</v>
      </c>
    </row>
    <row r="98" spans="1:6" x14ac:dyDescent="0.25">
      <c r="A98" s="20" t="s">
        <v>1</v>
      </c>
      <c r="B98" s="21">
        <v>68</v>
      </c>
      <c r="C98" s="21">
        <v>49</v>
      </c>
      <c r="D98" s="21">
        <v>82</v>
      </c>
      <c r="E98" s="28">
        <v>66</v>
      </c>
      <c r="F98" s="21">
        <f>SUM(B98:E98)</f>
        <v>265</v>
      </c>
    </row>
    <row r="99" spans="1:6" x14ac:dyDescent="0.25">
      <c r="A99" s="20" t="s">
        <v>14</v>
      </c>
      <c r="B99" s="21">
        <v>139</v>
      </c>
      <c r="C99" s="21">
        <v>81</v>
      </c>
      <c r="D99" s="21">
        <v>105</v>
      </c>
      <c r="E99" s="28">
        <v>91</v>
      </c>
      <c r="F99" s="21">
        <f>SUM(B99:E99)</f>
        <v>416</v>
      </c>
    </row>
    <row r="100" spans="1:6" x14ac:dyDescent="0.25">
      <c r="A100" s="20" t="s">
        <v>15</v>
      </c>
      <c r="B100" s="21">
        <v>94</v>
      </c>
      <c r="C100" s="21">
        <v>93</v>
      </c>
      <c r="D100" s="21">
        <v>75</v>
      </c>
      <c r="E100" s="28">
        <v>94</v>
      </c>
      <c r="F100" s="21">
        <f>SUM(B100:E100)</f>
        <v>356</v>
      </c>
    </row>
    <row r="101" spans="1:6" x14ac:dyDescent="0.25">
      <c r="A101" s="20" t="s">
        <v>16</v>
      </c>
      <c r="B101" s="21">
        <v>6</v>
      </c>
      <c r="C101" s="21">
        <v>18</v>
      </c>
      <c r="D101" s="21">
        <v>7</v>
      </c>
      <c r="E101" s="28">
        <v>20</v>
      </c>
      <c r="F101" s="21">
        <f>SUM(B101:E101)</f>
        <v>51</v>
      </c>
    </row>
    <row r="102" spans="1:6" x14ac:dyDescent="0.25">
      <c r="A102" s="20" t="s">
        <v>17</v>
      </c>
      <c r="B102" s="21">
        <v>34</v>
      </c>
      <c r="C102" s="21">
        <v>19</v>
      </c>
      <c r="D102" s="21">
        <v>30</v>
      </c>
      <c r="E102" s="28">
        <v>65</v>
      </c>
      <c r="F102" s="21">
        <f>SUM(B102:E102)</f>
        <v>148</v>
      </c>
    </row>
    <row r="103" spans="1:6" x14ac:dyDescent="0.25">
      <c r="A103" s="26" t="s">
        <v>0</v>
      </c>
      <c r="B103" s="63">
        <f>SUM(B98:B102)</f>
        <v>341</v>
      </c>
      <c r="C103" s="63">
        <f>SUM(C98:C102)</f>
        <v>260</v>
      </c>
      <c r="D103" s="63">
        <f>SUM(D98:D102)</f>
        <v>299</v>
      </c>
      <c r="E103" s="63">
        <f>SUM(E98:E102)</f>
        <v>336</v>
      </c>
      <c r="F103" s="22">
        <f>SUM(F98:F102)</f>
        <v>1236</v>
      </c>
    </row>
    <row r="104" spans="1:6" x14ac:dyDescent="0.25">
      <c r="A104" s="27"/>
      <c r="B104" s="45" t="s">
        <v>5</v>
      </c>
      <c r="C104" s="45" t="s">
        <v>4</v>
      </c>
      <c r="D104" s="45" t="s">
        <v>3</v>
      </c>
      <c r="E104" s="45" t="s">
        <v>2</v>
      </c>
      <c r="F104" s="19"/>
    </row>
    <row r="105" spans="1:6" x14ac:dyDescent="0.25">
      <c r="A105" s="20" t="s">
        <v>1</v>
      </c>
      <c r="B105" s="24">
        <f>B98/B103</f>
        <v>0.19941348973607037</v>
      </c>
      <c r="C105" s="24">
        <f>C98/C103</f>
        <v>0.18846153846153846</v>
      </c>
      <c r="D105" s="24">
        <f>D98/D103</f>
        <v>0.27424749163879597</v>
      </c>
      <c r="E105" s="24">
        <f>E98/E103</f>
        <v>0.19642857142857142</v>
      </c>
      <c r="F105" s="19"/>
    </row>
    <row r="106" spans="1:6" x14ac:dyDescent="0.25">
      <c r="A106" s="20" t="s">
        <v>14</v>
      </c>
      <c r="B106" s="24">
        <f>B99/B103</f>
        <v>0.40762463343108507</v>
      </c>
      <c r="C106" s="24">
        <f>C99/C103</f>
        <v>0.31153846153846154</v>
      </c>
      <c r="D106" s="24">
        <f>D99/D103</f>
        <v>0.3511705685618729</v>
      </c>
      <c r="E106" s="24">
        <f>E99/E103</f>
        <v>0.27083333333333331</v>
      </c>
      <c r="F106" s="19"/>
    </row>
    <row r="107" spans="1:6" x14ac:dyDescent="0.25">
      <c r="A107" s="20" t="s">
        <v>15</v>
      </c>
      <c r="B107" s="24">
        <f>B100/B103</f>
        <v>0.2756598240469208</v>
      </c>
      <c r="C107" s="24">
        <f>C100/C103</f>
        <v>0.3576923076923077</v>
      </c>
      <c r="D107" s="24">
        <f>D100/D103</f>
        <v>0.25083612040133779</v>
      </c>
      <c r="E107" s="24">
        <f>E100/E103</f>
        <v>0.27976190476190477</v>
      </c>
      <c r="F107" s="19"/>
    </row>
    <row r="108" spans="1:6" x14ac:dyDescent="0.25">
      <c r="A108" s="20" t="s">
        <v>16</v>
      </c>
      <c r="B108" s="24">
        <f>B101/B103</f>
        <v>1.7595307917888565E-2</v>
      </c>
      <c r="C108" s="24">
        <f>C101/C103</f>
        <v>6.9230769230769235E-2</v>
      </c>
      <c r="D108" s="24">
        <f>D101/D103</f>
        <v>2.3411371237458192E-2</v>
      </c>
      <c r="E108" s="24">
        <f>E101/E103</f>
        <v>5.9523809523809521E-2</v>
      </c>
      <c r="F108" s="19"/>
    </row>
    <row r="109" spans="1:6" x14ac:dyDescent="0.25">
      <c r="A109" s="20" t="s">
        <v>17</v>
      </c>
      <c r="B109" s="24">
        <f>B102/B103</f>
        <v>9.9706744868035185E-2</v>
      </c>
      <c r="C109" s="24">
        <f>C102/C103</f>
        <v>7.3076923076923081E-2</v>
      </c>
      <c r="D109" s="24">
        <f>D102/D103</f>
        <v>0.10033444816053512</v>
      </c>
      <c r="E109" s="24">
        <f>E102/E103</f>
        <v>0.19345238095238096</v>
      </c>
      <c r="F109" s="19"/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tabSelected="1" topLeftCell="A104" zoomScale="75" zoomScaleNormal="75" zoomScalePageLayoutView="75" workbookViewId="0">
      <selection activeCell="A117" sqref="A117:XFD158"/>
    </sheetView>
  </sheetViews>
  <sheetFormatPr defaultColWidth="8.85546875" defaultRowHeight="15" x14ac:dyDescent="0.25"/>
  <cols>
    <col min="1" max="1" width="42.42578125" customWidth="1"/>
    <col min="2" max="3" width="21.7109375" customWidth="1"/>
    <col min="4" max="4" width="29.42578125" customWidth="1"/>
    <col min="5" max="5" width="20.28515625" customWidth="1"/>
    <col min="6" max="6" width="19.85546875" customWidth="1"/>
    <col min="7" max="7" width="17" customWidth="1"/>
    <col min="8" max="8" width="15.140625" customWidth="1"/>
    <col min="9" max="9" width="20" customWidth="1"/>
    <col min="10" max="11" width="18" bestFit="1" customWidth="1"/>
  </cols>
  <sheetData>
    <row r="1" spans="1:6" ht="26.25" x14ac:dyDescent="0.4">
      <c r="A1" s="33" t="s">
        <v>45</v>
      </c>
    </row>
    <row r="5" spans="1:6" s="38" customFormat="1" ht="23.25" x14ac:dyDescent="0.25">
      <c r="A5" s="34" t="s">
        <v>42</v>
      </c>
    </row>
    <row r="9" spans="1:6" ht="30" x14ac:dyDescent="0.25">
      <c r="A9" s="39" t="s">
        <v>53</v>
      </c>
      <c r="B9" s="40" t="s">
        <v>41</v>
      </c>
      <c r="C9" s="40" t="s">
        <v>30</v>
      </c>
      <c r="D9" s="40" t="s">
        <v>39</v>
      </c>
      <c r="E9" s="40" t="s">
        <v>32</v>
      </c>
      <c r="F9" s="40" t="s">
        <v>33</v>
      </c>
    </row>
    <row r="10" spans="1:6" x14ac:dyDescent="0.25">
      <c r="A10" s="6" t="s">
        <v>1</v>
      </c>
      <c r="B10" s="29">
        <v>276</v>
      </c>
      <c r="C10" s="29">
        <v>137625</v>
      </c>
      <c r="D10" s="29">
        <v>56742</v>
      </c>
      <c r="E10" s="31">
        <f>C10/C15</f>
        <v>0.2436448742075456</v>
      </c>
      <c r="F10" s="31">
        <f>D10/D15</f>
        <v>0.44167166130877783</v>
      </c>
    </row>
    <row r="11" spans="1:6" x14ac:dyDescent="0.25">
      <c r="A11" s="6" t="s">
        <v>14</v>
      </c>
      <c r="B11" s="29">
        <v>344</v>
      </c>
      <c r="C11" s="29">
        <v>162142</v>
      </c>
      <c r="D11" s="29">
        <v>39568</v>
      </c>
      <c r="E11" s="31">
        <f>C11/C15</f>
        <v>0.28704862629434957</v>
      </c>
      <c r="F11" s="31">
        <f>D11/D15</f>
        <v>0.30799168683983158</v>
      </c>
    </row>
    <row r="12" spans="1:6" x14ac:dyDescent="0.25">
      <c r="A12" s="6" t="s">
        <v>15</v>
      </c>
      <c r="B12" s="29">
        <v>401</v>
      </c>
      <c r="C12" s="29">
        <v>184720</v>
      </c>
      <c r="D12" s="29">
        <v>28024</v>
      </c>
      <c r="E12" s="31">
        <f>C12/C15</f>
        <v>0.32701966331420762</v>
      </c>
      <c r="F12" s="31">
        <f>D12/D15</f>
        <v>0.21813483198542863</v>
      </c>
    </row>
    <row r="13" spans="1:6" x14ac:dyDescent="0.25">
      <c r="A13" s="6" t="s">
        <v>16</v>
      </c>
      <c r="B13" s="29">
        <v>120</v>
      </c>
      <c r="C13" s="29">
        <v>47345</v>
      </c>
      <c r="D13" s="29">
        <v>3713</v>
      </c>
      <c r="E13" s="31">
        <f>C13/C15</f>
        <v>8.3817377434014503E-2</v>
      </c>
      <c r="F13" s="31">
        <f>D13/D15</f>
        <v>2.8901464143658882E-2</v>
      </c>
    </row>
    <row r="14" spans="1:6" x14ac:dyDescent="0.25">
      <c r="A14" s="6" t="s">
        <v>17</v>
      </c>
      <c r="B14" s="30">
        <v>158</v>
      </c>
      <c r="C14" s="30">
        <v>33027</v>
      </c>
      <c r="D14" s="30">
        <v>424</v>
      </c>
      <c r="E14" s="31">
        <f>C14/C15</f>
        <v>5.8469458749882713E-2</v>
      </c>
      <c r="F14" s="31">
        <f>D14/D15</f>
        <v>3.300355722303088E-3</v>
      </c>
    </row>
    <row r="15" spans="1:6" x14ac:dyDescent="0.25">
      <c r="A15" s="4" t="s">
        <v>0</v>
      </c>
      <c r="B15" s="63">
        <f>SUM(B10:B14)</f>
        <v>1299</v>
      </c>
      <c r="C15" s="63">
        <f>SUM(C10:C14)</f>
        <v>564859</v>
      </c>
      <c r="D15" s="63">
        <f>SUM(D10:D14)</f>
        <v>128471</v>
      </c>
      <c r="E15" s="64">
        <f>SUM(E10:E14)</f>
        <v>1</v>
      </c>
      <c r="F15" s="64">
        <f>SUM(F10:F14)</f>
        <v>1</v>
      </c>
    </row>
    <row r="19" spans="1:7" s="38" customFormat="1" ht="23.25" x14ac:dyDescent="0.25">
      <c r="A19" s="34" t="s">
        <v>40</v>
      </c>
    </row>
    <row r="25" spans="1:7" s="15" customFormat="1" x14ac:dyDescent="0.25">
      <c r="A25" s="12"/>
      <c r="B25" s="13"/>
      <c r="C25" s="13"/>
      <c r="D25" s="14"/>
      <c r="E25" s="12"/>
    </row>
    <row r="26" spans="1:7" x14ac:dyDescent="0.25">
      <c r="F26" s="15"/>
      <c r="G26" s="15"/>
    </row>
    <row r="27" spans="1:7" x14ac:dyDescent="0.25">
      <c r="F27" s="15"/>
      <c r="G27" s="15"/>
    </row>
    <row r="28" spans="1:7" s="17" customFormat="1" ht="30" x14ac:dyDescent="0.25">
      <c r="A28" s="16" t="s">
        <v>54</v>
      </c>
      <c r="B28" s="42" t="s">
        <v>24</v>
      </c>
      <c r="C28" s="42" t="s">
        <v>26</v>
      </c>
      <c r="D28" s="42" t="s">
        <v>28</v>
      </c>
      <c r="E28" s="43" t="s">
        <v>29</v>
      </c>
      <c r="F28" s="44" t="s">
        <v>6</v>
      </c>
      <c r="G28" s="15"/>
    </row>
    <row r="29" spans="1:7" x14ac:dyDescent="0.25">
      <c r="A29" s="6" t="s">
        <v>1</v>
      </c>
      <c r="B29" s="9">
        <v>102</v>
      </c>
      <c r="C29" s="9">
        <v>32</v>
      </c>
      <c r="D29" s="18">
        <v>108</v>
      </c>
      <c r="E29" s="3">
        <v>18</v>
      </c>
      <c r="F29" s="21">
        <f>SUM(B29:E29)</f>
        <v>260</v>
      </c>
      <c r="G29" s="15"/>
    </row>
    <row r="30" spans="1:7" x14ac:dyDescent="0.25">
      <c r="A30" s="6" t="s">
        <v>14</v>
      </c>
      <c r="B30" s="9">
        <v>192</v>
      </c>
      <c r="C30" s="9">
        <v>76</v>
      </c>
      <c r="D30" s="18">
        <v>59</v>
      </c>
      <c r="E30" s="3">
        <v>13</v>
      </c>
      <c r="F30" s="21">
        <f>SUM(B30:E30)</f>
        <v>340</v>
      </c>
      <c r="G30" s="15"/>
    </row>
    <row r="31" spans="1:7" x14ac:dyDescent="0.25">
      <c r="A31" s="6" t="s">
        <v>15</v>
      </c>
      <c r="B31" s="9">
        <v>274</v>
      </c>
      <c r="C31" s="9">
        <v>66</v>
      </c>
      <c r="D31" s="18">
        <v>33</v>
      </c>
      <c r="E31" s="3">
        <v>18</v>
      </c>
      <c r="F31" s="21">
        <f>SUM(B31:E31)</f>
        <v>391</v>
      </c>
      <c r="G31" s="15"/>
    </row>
    <row r="32" spans="1:7" x14ac:dyDescent="0.25">
      <c r="A32" s="6" t="s">
        <v>16</v>
      </c>
      <c r="B32" s="9">
        <v>79</v>
      </c>
      <c r="C32" s="9">
        <v>16</v>
      </c>
      <c r="D32" s="18">
        <v>16</v>
      </c>
      <c r="E32" s="3">
        <v>8</v>
      </c>
      <c r="F32" s="21">
        <f>SUM(B32:E32)</f>
        <v>119</v>
      </c>
      <c r="G32" s="15"/>
    </row>
    <row r="33" spans="1:9" x14ac:dyDescent="0.25">
      <c r="A33" s="6" t="s">
        <v>17</v>
      </c>
      <c r="B33" s="9">
        <v>56</v>
      </c>
      <c r="C33" s="9">
        <v>15</v>
      </c>
      <c r="D33" s="18">
        <v>31</v>
      </c>
      <c r="E33" s="3">
        <v>28</v>
      </c>
      <c r="F33" s="21">
        <f>SUM(B33:E33)</f>
        <v>130</v>
      </c>
      <c r="G33" s="15"/>
    </row>
    <row r="34" spans="1:9" x14ac:dyDescent="0.25">
      <c r="A34" s="8" t="s">
        <v>0</v>
      </c>
      <c r="B34" s="63">
        <f>SUM(B29:B33)</f>
        <v>703</v>
      </c>
      <c r="C34" s="63">
        <f>SUM(C29:C33)</f>
        <v>205</v>
      </c>
      <c r="D34" s="63">
        <f>SUM(D29:D33)</f>
        <v>247</v>
      </c>
      <c r="E34" s="63">
        <f>SUM(E29:E33)</f>
        <v>85</v>
      </c>
      <c r="F34" s="22">
        <f>SUM(F29:F33)</f>
        <v>1240</v>
      </c>
      <c r="G34" s="15"/>
    </row>
    <row r="35" spans="1:9" ht="30" x14ac:dyDescent="0.25">
      <c r="A35" s="7"/>
      <c r="B35" s="41" t="s">
        <v>25</v>
      </c>
      <c r="C35" s="41" t="s">
        <v>27</v>
      </c>
      <c r="D35" s="41" t="s">
        <v>34</v>
      </c>
      <c r="E35" s="40" t="s">
        <v>35</v>
      </c>
      <c r="F35" s="15"/>
      <c r="G35" s="67"/>
      <c r="H35" s="67"/>
      <c r="I35" s="15"/>
    </row>
    <row r="36" spans="1:9" x14ac:dyDescent="0.25">
      <c r="A36" s="6" t="s">
        <v>1</v>
      </c>
      <c r="B36" s="5">
        <f>B29/B34</f>
        <v>0.14509246088193456</v>
      </c>
      <c r="C36" s="5">
        <f>C29/C34</f>
        <v>0.15609756097560976</v>
      </c>
      <c r="D36" s="5">
        <f>D29/D34</f>
        <v>0.43724696356275305</v>
      </c>
      <c r="E36" s="5">
        <f>E29/E34</f>
        <v>0.21176470588235294</v>
      </c>
      <c r="G36" s="68"/>
      <c r="H36" s="68"/>
    </row>
    <row r="37" spans="1:9" x14ac:dyDescent="0.25">
      <c r="A37" s="6" t="s">
        <v>14</v>
      </c>
      <c r="B37" s="5">
        <f>B30/B34</f>
        <v>0.27311522048364156</v>
      </c>
      <c r="C37" s="5">
        <f>C30/C34</f>
        <v>0.37073170731707317</v>
      </c>
      <c r="D37" s="5">
        <f>D30/D34</f>
        <v>0.23886639676113361</v>
      </c>
      <c r="E37" s="5">
        <f>E30/E34</f>
        <v>0.15294117647058825</v>
      </c>
    </row>
    <row r="38" spans="1:9" x14ac:dyDescent="0.25">
      <c r="A38" s="6" t="s">
        <v>15</v>
      </c>
      <c r="B38" s="5">
        <f>B31/B34</f>
        <v>0.38975817923186346</v>
      </c>
      <c r="C38" s="5">
        <f>C31/C34</f>
        <v>0.32195121951219513</v>
      </c>
      <c r="D38" s="5">
        <f>D31/D34</f>
        <v>0.13360323886639677</v>
      </c>
      <c r="E38" s="5">
        <f>E31/E34</f>
        <v>0.21176470588235294</v>
      </c>
    </row>
    <row r="39" spans="1:9" x14ac:dyDescent="0.25">
      <c r="A39" s="6" t="s">
        <v>16</v>
      </c>
      <c r="B39" s="5">
        <f>B32/B34</f>
        <v>0.112375533428165</v>
      </c>
      <c r="C39" s="5">
        <f>C32/C34</f>
        <v>7.8048780487804878E-2</v>
      </c>
      <c r="D39" s="5">
        <f>D32/D34</f>
        <v>6.4777327935222673E-2</v>
      </c>
      <c r="E39" s="5">
        <f>E32/E34</f>
        <v>9.4117647058823528E-2</v>
      </c>
    </row>
    <row r="40" spans="1:9" x14ac:dyDescent="0.25">
      <c r="A40" s="6" t="s">
        <v>17</v>
      </c>
      <c r="B40" s="5">
        <f>B33/B34</f>
        <v>7.9658605974395447E-2</v>
      </c>
      <c r="C40" s="5">
        <f>C33/C34</f>
        <v>7.3170731707317069E-2</v>
      </c>
      <c r="D40" s="5">
        <f>D33/D34</f>
        <v>0.12550607287449392</v>
      </c>
      <c r="E40" s="5">
        <f>E33/E34</f>
        <v>0.32941176470588235</v>
      </c>
    </row>
    <row r="41" spans="1:9" x14ac:dyDescent="0.25">
      <c r="A41" s="11"/>
      <c r="B41" s="10"/>
      <c r="C41" s="10"/>
      <c r="D41" s="10"/>
      <c r="E41" s="10"/>
      <c r="F41" s="10"/>
      <c r="G41" s="10"/>
      <c r="H41" s="10"/>
      <c r="I41" s="10"/>
    </row>
    <row r="42" spans="1:9" x14ac:dyDescent="0.25">
      <c r="A42" s="11"/>
      <c r="B42" s="10"/>
      <c r="C42" s="10"/>
      <c r="D42" s="10"/>
      <c r="E42" s="10"/>
      <c r="F42" s="10"/>
      <c r="G42" s="10"/>
      <c r="H42" s="10"/>
      <c r="I42" s="10"/>
    </row>
    <row r="51" spans="1:6" ht="30" x14ac:dyDescent="0.25">
      <c r="A51" s="66" t="s">
        <v>55</v>
      </c>
      <c r="B51" s="45" t="s">
        <v>13</v>
      </c>
      <c r="C51" s="45" t="s">
        <v>18</v>
      </c>
      <c r="D51" s="45" t="s">
        <v>12</v>
      </c>
      <c r="E51" s="45" t="s">
        <v>11</v>
      </c>
      <c r="F51" s="44" t="s">
        <v>6</v>
      </c>
    </row>
    <row r="52" spans="1:6" x14ac:dyDescent="0.25">
      <c r="A52" s="20" t="s">
        <v>1</v>
      </c>
      <c r="B52" s="21">
        <v>234</v>
      </c>
      <c r="C52" s="21">
        <v>0</v>
      </c>
      <c r="D52" s="21">
        <v>0</v>
      </c>
      <c r="E52" s="21">
        <v>26</v>
      </c>
      <c r="F52" s="21">
        <f>SUM(B52:E52)</f>
        <v>260</v>
      </c>
    </row>
    <row r="53" spans="1:6" x14ac:dyDescent="0.25">
      <c r="A53" s="20" t="s">
        <v>14</v>
      </c>
      <c r="B53" s="21">
        <v>336</v>
      </c>
      <c r="C53" s="21">
        <v>0</v>
      </c>
      <c r="D53" s="21">
        <v>0</v>
      </c>
      <c r="E53" s="21">
        <v>4</v>
      </c>
      <c r="F53" s="21">
        <f>SUM(B53:E53)</f>
        <v>340</v>
      </c>
    </row>
    <row r="54" spans="1:6" x14ac:dyDescent="0.25">
      <c r="A54" s="20" t="s">
        <v>15</v>
      </c>
      <c r="B54" s="21">
        <v>385</v>
      </c>
      <c r="C54" s="21">
        <v>1</v>
      </c>
      <c r="D54" s="21">
        <v>0</v>
      </c>
      <c r="E54" s="21">
        <v>5</v>
      </c>
      <c r="F54" s="21">
        <f>SUM(B54:E54)</f>
        <v>391</v>
      </c>
    </row>
    <row r="55" spans="1:6" x14ac:dyDescent="0.25">
      <c r="A55" s="20" t="s">
        <v>16</v>
      </c>
      <c r="B55" s="21">
        <v>119</v>
      </c>
      <c r="C55" s="21">
        <v>0</v>
      </c>
      <c r="D55" s="21">
        <v>0</v>
      </c>
      <c r="E55" s="21">
        <v>0</v>
      </c>
      <c r="F55" s="21">
        <f>SUM(B55:E55)</f>
        <v>119</v>
      </c>
    </row>
    <row r="56" spans="1:6" x14ac:dyDescent="0.25">
      <c r="A56" s="20" t="s">
        <v>17</v>
      </c>
      <c r="B56" s="21">
        <v>127</v>
      </c>
      <c r="C56" s="21">
        <v>0</v>
      </c>
      <c r="D56" s="21">
        <v>0</v>
      </c>
      <c r="E56" s="21">
        <v>3</v>
      </c>
      <c r="F56" s="21">
        <f>SUM(B56:E56)</f>
        <v>130</v>
      </c>
    </row>
    <row r="57" spans="1:6" x14ac:dyDescent="0.25">
      <c r="A57" s="22" t="s">
        <v>0</v>
      </c>
      <c r="B57" s="63">
        <f>SUM(B52:B56)</f>
        <v>1201</v>
      </c>
      <c r="C57" s="63">
        <f>SUM(C52:C56)</f>
        <v>1</v>
      </c>
      <c r="D57" s="63">
        <f>SUM(D52:D56)</f>
        <v>0</v>
      </c>
      <c r="E57" s="63">
        <f>SUM(E52:E56)</f>
        <v>38</v>
      </c>
      <c r="F57" s="22">
        <f>SUM(F52:F56)</f>
        <v>1240</v>
      </c>
    </row>
    <row r="58" spans="1:6" x14ac:dyDescent="0.25">
      <c r="A58" s="22"/>
      <c r="B58" s="46" t="s">
        <v>13</v>
      </c>
      <c r="C58" s="46" t="s">
        <v>18</v>
      </c>
      <c r="D58" s="46" t="s">
        <v>12</v>
      </c>
      <c r="E58" s="46" t="s">
        <v>11</v>
      </c>
      <c r="F58" s="19"/>
    </row>
    <row r="59" spans="1:6" x14ac:dyDescent="0.25">
      <c r="A59" s="20" t="s">
        <v>1</v>
      </c>
      <c r="B59" s="24">
        <f>B52/B57</f>
        <v>0.1948376353039134</v>
      </c>
      <c r="C59" s="24">
        <f>C52/C57</f>
        <v>0</v>
      </c>
      <c r="D59" s="24" t="e">
        <f>D52/D57</f>
        <v>#DIV/0!</v>
      </c>
      <c r="E59" s="24">
        <f>E52/E57</f>
        <v>0.68421052631578949</v>
      </c>
      <c r="F59" s="19"/>
    </row>
    <row r="60" spans="1:6" x14ac:dyDescent="0.25">
      <c r="A60" s="20" t="s">
        <v>14</v>
      </c>
      <c r="B60" s="24">
        <f>B53/B57</f>
        <v>0.279766860949209</v>
      </c>
      <c r="C60" s="24">
        <f>C53/C57</f>
        <v>0</v>
      </c>
      <c r="D60" s="24" t="e">
        <f>D53/D57</f>
        <v>#DIV/0!</v>
      </c>
      <c r="E60" s="24">
        <f>E53/E57</f>
        <v>0.10526315789473684</v>
      </c>
      <c r="F60" s="19"/>
    </row>
    <row r="61" spans="1:6" x14ac:dyDescent="0.25">
      <c r="A61" s="20" t="s">
        <v>15</v>
      </c>
      <c r="B61" s="24">
        <f>B54/B57</f>
        <v>0.32056619483763532</v>
      </c>
      <c r="C61" s="24">
        <f>C54/C57</f>
        <v>1</v>
      </c>
      <c r="D61" s="24" t="e">
        <f>D54/D57</f>
        <v>#DIV/0!</v>
      </c>
      <c r="E61" s="24">
        <f>E54/E57</f>
        <v>0.13157894736842105</v>
      </c>
      <c r="F61" s="19"/>
    </row>
    <row r="62" spans="1:6" x14ac:dyDescent="0.25">
      <c r="A62" s="20" t="s">
        <v>16</v>
      </c>
      <c r="B62" s="24">
        <f>B55/B57</f>
        <v>9.9084096586178186E-2</v>
      </c>
      <c r="C62" s="24">
        <f>C55/C57</f>
        <v>0</v>
      </c>
      <c r="D62" s="24" t="e">
        <f>D55/D57</f>
        <v>#DIV/0!</v>
      </c>
      <c r="E62" s="24">
        <f>E55/E57</f>
        <v>0</v>
      </c>
      <c r="F62" s="19"/>
    </row>
    <row r="63" spans="1:6" x14ac:dyDescent="0.25">
      <c r="A63" s="20" t="s">
        <v>17</v>
      </c>
      <c r="B63" s="24">
        <f>B56/B57</f>
        <v>0.10574521232306411</v>
      </c>
      <c r="C63" s="24">
        <f>C56/C57</f>
        <v>0</v>
      </c>
      <c r="D63" s="24" t="e">
        <f>D56/D57</f>
        <v>#DIV/0!</v>
      </c>
      <c r="E63" s="24">
        <f>E56/E57</f>
        <v>7.8947368421052627E-2</v>
      </c>
      <c r="F63" s="19"/>
    </row>
    <row r="64" spans="1:6" x14ac:dyDescent="0.25">
      <c r="A64" s="23"/>
      <c r="B64" s="25"/>
      <c r="C64" s="25"/>
      <c r="D64" s="25"/>
      <c r="E64" s="25"/>
      <c r="F64" s="19"/>
    </row>
    <row r="65" spans="1:6" x14ac:dyDescent="0.25">
      <c r="A65" s="23"/>
      <c r="B65" s="25"/>
      <c r="C65" s="25"/>
      <c r="D65" s="25"/>
      <c r="E65" s="25"/>
      <c r="F65" s="19"/>
    </row>
    <row r="72" spans="1:6" x14ac:dyDescent="0.25">
      <c r="A72" s="19"/>
      <c r="B72" s="19"/>
      <c r="C72" s="19"/>
      <c r="D72" s="19"/>
      <c r="E72" s="19"/>
      <c r="F72" s="19"/>
    </row>
    <row r="73" spans="1:6" x14ac:dyDescent="0.25">
      <c r="A73" s="19"/>
      <c r="B73" s="19"/>
      <c r="C73" s="19"/>
      <c r="D73" s="19"/>
      <c r="E73" s="19"/>
      <c r="F73" s="19"/>
    </row>
    <row r="74" spans="1:6" ht="45" x14ac:dyDescent="0.25">
      <c r="A74" s="47" t="s">
        <v>56</v>
      </c>
      <c r="B74" s="48" t="s">
        <v>10</v>
      </c>
      <c r="C74" s="44" t="s">
        <v>9</v>
      </c>
      <c r="D74" s="45" t="s">
        <v>8</v>
      </c>
      <c r="E74" s="48" t="s">
        <v>7</v>
      </c>
      <c r="F74" s="44" t="s">
        <v>6</v>
      </c>
    </row>
    <row r="75" spans="1:6" x14ac:dyDescent="0.25">
      <c r="A75" s="20" t="s">
        <v>1</v>
      </c>
      <c r="B75" s="21">
        <v>83</v>
      </c>
      <c r="C75" s="21">
        <v>105</v>
      </c>
      <c r="D75" s="21">
        <v>41</v>
      </c>
      <c r="E75" s="21">
        <v>8</v>
      </c>
      <c r="F75" s="21">
        <f>SUM(B75:E75)</f>
        <v>237</v>
      </c>
    </row>
    <row r="76" spans="1:6" x14ac:dyDescent="0.25">
      <c r="A76" s="20" t="s">
        <v>14</v>
      </c>
      <c r="B76" s="21">
        <v>76</v>
      </c>
      <c r="C76" s="21">
        <v>160</v>
      </c>
      <c r="D76" s="21">
        <v>76</v>
      </c>
      <c r="E76" s="21">
        <v>10</v>
      </c>
      <c r="F76" s="21">
        <f>SUM(B76:E76)</f>
        <v>322</v>
      </c>
    </row>
    <row r="77" spans="1:6" x14ac:dyDescent="0.25">
      <c r="A77" s="20" t="s">
        <v>15</v>
      </c>
      <c r="B77" s="21">
        <v>57</v>
      </c>
      <c r="C77" s="21">
        <v>141</v>
      </c>
      <c r="D77" s="21">
        <v>122</v>
      </c>
      <c r="E77" s="21">
        <v>52</v>
      </c>
      <c r="F77" s="21">
        <f>SUM(B77:E77)</f>
        <v>372</v>
      </c>
    </row>
    <row r="78" spans="1:6" x14ac:dyDescent="0.25">
      <c r="A78" s="20" t="s">
        <v>16</v>
      </c>
      <c r="B78" s="21">
        <v>11</v>
      </c>
      <c r="C78" s="21">
        <v>30</v>
      </c>
      <c r="D78" s="21">
        <v>34</v>
      </c>
      <c r="E78" s="21">
        <v>38</v>
      </c>
      <c r="F78" s="21">
        <f>SUM(B78:E78)</f>
        <v>113</v>
      </c>
    </row>
    <row r="79" spans="1:6" x14ac:dyDescent="0.25">
      <c r="A79" s="20" t="s">
        <v>17</v>
      </c>
      <c r="B79" s="21">
        <v>15</v>
      </c>
      <c r="C79" s="21">
        <v>47</v>
      </c>
      <c r="D79" s="21">
        <v>14</v>
      </c>
      <c r="E79" s="21">
        <v>10</v>
      </c>
      <c r="F79" s="21">
        <f>SUM(B79:E79)</f>
        <v>86</v>
      </c>
    </row>
    <row r="80" spans="1:6" x14ac:dyDescent="0.25">
      <c r="A80" s="26" t="s">
        <v>0</v>
      </c>
      <c r="B80" s="63">
        <f>SUM(B75:B79)</f>
        <v>242</v>
      </c>
      <c r="C80" s="63">
        <f>SUM(C75:C79)</f>
        <v>483</v>
      </c>
      <c r="D80" s="63">
        <f>SUM(D75:D79)</f>
        <v>287</v>
      </c>
      <c r="E80" s="63">
        <f>SUM(E75:E79)</f>
        <v>118</v>
      </c>
      <c r="F80" s="22">
        <f>SUM(F75:F79)</f>
        <v>1130</v>
      </c>
    </row>
    <row r="81" spans="1:6" x14ac:dyDescent="0.25">
      <c r="A81" s="27"/>
      <c r="B81" s="46" t="s">
        <v>10</v>
      </c>
      <c r="C81" s="45" t="s">
        <v>9</v>
      </c>
      <c r="D81" s="46" t="s">
        <v>8</v>
      </c>
      <c r="E81" s="46" t="s">
        <v>7</v>
      </c>
      <c r="F81" s="19"/>
    </row>
    <row r="82" spans="1:6" x14ac:dyDescent="0.25">
      <c r="A82" s="20" t="s">
        <v>1</v>
      </c>
      <c r="B82" s="24">
        <f>B75/B80</f>
        <v>0.34297520661157027</v>
      </c>
      <c r="C82" s="24">
        <f>C75/C80</f>
        <v>0.21739130434782608</v>
      </c>
      <c r="D82" s="24">
        <f>D75/D80</f>
        <v>0.14285714285714285</v>
      </c>
      <c r="E82" s="24">
        <f>E75/E80</f>
        <v>6.7796610169491525E-2</v>
      </c>
      <c r="F82" s="19"/>
    </row>
    <row r="83" spans="1:6" x14ac:dyDescent="0.25">
      <c r="A83" s="20" t="s">
        <v>14</v>
      </c>
      <c r="B83" s="24">
        <f>B76/B80</f>
        <v>0.31404958677685951</v>
      </c>
      <c r="C83" s="24">
        <f>C76/C80</f>
        <v>0.33126293995859213</v>
      </c>
      <c r="D83" s="24">
        <f>D76/D80</f>
        <v>0.26480836236933797</v>
      </c>
      <c r="E83" s="24">
        <f>E76/E80</f>
        <v>8.4745762711864403E-2</v>
      </c>
      <c r="F83" s="19"/>
    </row>
    <row r="84" spans="1:6" x14ac:dyDescent="0.25">
      <c r="A84" s="20" t="s">
        <v>15</v>
      </c>
      <c r="B84" s="24">
        <f>B77/B80</f>
        <v>0.23553719008264462</v>
      </c>
      <c r="C84" s="24">
        <f>C77/C80</f>
        <v>0.29192546583850931</v>
      </c>
      <c r="D84" s="24">
        <f>D77/D80</f>
        <v>0.42508710801393729</v>
      </c>
      <c r="E84" s="24">
        <f>E77/E80</f>
        <v>0.44067796610169491</v>
      </c>
      <c r="F84" s="19"/>
    </row>
    <row r="85" spans="1:6" x14ac:dyDescent="0.25">
      <c r="A85" s="20" t="s">
        <v>16</v>
      </c>
      <c r="B85" s="24">
        <f>B78/B80</f>
        <v>4.5454545454545456E-2</v>
      </c>
      <c r="C85" s="24">
        <f>C78/C80</f>
        <v>6.2111801242236024E-2</v>
      </c>
      <c r="D85" s="24">
        <f>D78/D80</f>
        <v>0.11846689895470383</v>
      </c>
      <c r="E85" s="24">
        <f>E78/E80</f>
        <v>0.32203389830508472</v>
      </c>
      <c r="F85" s="19"/>
    </row>
    <row r="86" spans="1:6" x14ac:dyDescent="0.25">
      <c r="A86" s="20" t="s">
        <v>17</v>
      </c>
      <c r="B86" s="24">
        <f>B79/B80</f>
        <v>6.1983471074380167E-2</v>
      </c>
      <c r="C86" s="24">
        <f>C79/C80</f>
        <v>9.7308488612836433E-2</v>
      </c>
      <c r="D86" s="24">
        <f>D79/D80</f>
        <v>4.878048780487805E-2</v>
      </c>
      <c r="E86" s="24">
        <f>E79/E80</f>
        <v>8.4745762711864403E-2</v>
      </c>
      <c r="F86" s="19"/>
    </row>
    <row r="87" spans="1:6" x14ac:dyDescent="0.25">
      <c r="A87" s="23"/>
      <c r="B87" s="25"/>
      <c r="C87" s="25"/>
      <c r="D87" s="25"/>
      <c r="E87" s="25"/>
      <c r="F87" s="19"/>
    </row>
    <row r="93" spans="1:6" x14ac:dyDescent="0.25">
      <c r="A93" s="19"/>
      <c r="B93" s="19"/>
      <c r="C93" s="19"/>
      <c r="D93" s="19"/>
      <c r="E93" s="19"/>
      <c r="F93" s="19"/>
    </row>
    <row r="94" spans="1:6" x14ac:dyDescent="0.25">
      <c r="A94" s="23"/>
      <c r="B94" s="25"/>
      <c r="C94" s="25"/>
      <c r="D94" s="25"/>
      <c r="E94" s="25"/>
      <c r="F94" s="19"/>
    </row>
    <row r="95" spans="1:6" x14ac:dyDescent="0.25">
      <c r="A95" s="19"/>
      <c r="B95" s="19"/>
      <c r="C95" s="19"/>
      <c r="D95" s="19"/>
      <c r="E95" s="19"/>
      <c r="F95" s="19"/>
    </row>
    <row r="96" spans="1:6" x14ac:dyDescent="0.25">
      <c r="A96" s="19"/>
      <c r="B96" s="19"/>
      <c r="C96" s="19"/>
      <c r="D96" s="19"/>
      <c r="E96" s="19"/>
      <c r="F96" s="19"/>
    </row>
    <row r="97" spans="1:6" ht="30" x14ac:dyDescent="0.25">
      <c r="A97" s="62" t="s">
        <v>57</v>
      </c>
      <c r="B97" s="45" t="s">
        <v>5</v>
      </c>
      <c r="C97" s="45" t="s">
        <v>4</v>
      </c>
      <c r="D97" s="45" t="s">
        <v>3</v>
      </c>
      <c r="E97" s="48" t="s">
        <v>2</v>
      </c>
      <c r="F97" s="44" t="s">
        <v>6</v>
      </c>
    </row>
    <row r="98" spans="1:6" x14ac:dyDescent="0.25">
      <c r="A98" s="20" t="s">
        <v>1</v>
      </c>
      <c r="B98" s="21">
        <v>100</v>
      </c>
      <c r="C98" s="21">
        <v>45</v>
      </c>
      <c r="D98" s="21">
        <v>57</v>
      </c>
      <c r="E98" s="28">
        <v>58</v>
      </c>
      <c r="F98" s="21">
        <f>SUM(B98:E98)</f>
        <v>260</v>
      </c>
    </row>
    <row r="99" spans="1:6" x14ac:dyDescent="0.25">
      <c r="A99" s="20" t="s">
        <v>14</v>
      </c>
      <c r="B99" s="21">
        <v>86</v>
      </c>
      <c r="C99" s="21">
        <v>72</v>
      </c>
      <c r="D99" s="21">
        <v>101</v>
      </c>
      <c r="E99" s="28">
        <v>81</v>
      </c>
      <c r="F99" s="21">
        <f>SUM(B99:E99)</f>
        <v>340</v>
      </c>
    </row>
    <row r="100" spans="1:6" x14ac:dyDescent="0.25">
      <c r="A100" s="20" t="s">
        <v>15</v>
      </c>
      <c r="B100" s="21">
        <v>122</v>
      </c>
      <c r="C100" s="21">
        <v>95</v>
      </c>
      <c r="D100" s="21">
        <v>81</v>
      </c>
      <c r="E100" s="28">
        <v>93</v>
      </c>
      <c r="F100" s="21">
        <f>SUM(B100:E100)</f>
        <v>391</v>
      </c>
    </row>
    <row r="101" spans="1:6" x14ac:dyDescent="0.25">
      <c r="A101" s="20" t="s">
        <v>16</v>
      </c>
      <c r="B101" s="21">
        <v>23</v>
      </c>
      <c r="C101" s="21">
        <v>36</v>
      </c>
      <c r="D101" s="21">
        <v>24</v>
      </c>
      <c r="E101" s="28">
        <v>36</v>
      </c>
      <c r="F101" s="21">
        <f>SUM(B101:E101)</f>
        <v>119</v>
      </c>
    </row>
    <row r="102" spans="1:6" x14ac:dyDescent="0.25">
      <c r="A102" s="20" t="s">
        <v>17</v>
      </c>
      <c r="B102" s="21">
        <v>8</v>
      </c>
      <c r="C102" s="21">
        <v>14</v>
      </c>
      <c r="D102" s="21">
        <v>42</v>
      </c>
      <c r="E102" s="28">
        <v>66</v>
      </c>
      <c r="F102" s="21">
        <f>SUM(B102:E102)</f>
        <v>130</v>
      </c>
    </row>
    <row r="103" spans="1:6" x14ac:dyDescent="0.25">
      <c r="A103" s="26" t="s">
        <v>0</v>
      </c>
      <c r="B103" s="63">
        <f>SUM(B98:B102)</f>
        <v>339</v>
      </c>
      <c r="C103" s="63">
        <f>SUM(C98:C102)</f>
        <v>262</v>
      </c>
      <c r="D103" s="63">
        <f>SUM(D98:D102)</f>
        <v>305</v>
      </c>
      <c r="E103" s="63">
        <f>SUM(E98:E102)</f>
        <v>334</v>
      </c>
      <c r="F103" s="22">
        <f>SUM(F98:F102)</f>
        <v>1240</v>
      </c>
    </row>
    <row r="104" spans="1:6" x14ac:dyDescent="0.25">
      <c r="A104" s="27"/>
      <c r="B104" s="45" t="s">
        <v>5</v>
      </c>
      <c r="C104" s="45" t="s">
        <v>4</v>
      </c>
      <c r="D104" s="45" t="s">
        <v>3</v>
      </c>
      <c r="E104" s="45" t="s">
        <v>2</v>
      </c>
      <c r="F104" s="19"/>
    </row>
    <row r="105" spans="1:6" x14ac:dyDescent="0.25">
      <c r="A105" s="20" t="s">
        <v>1</v>
      </c>
      <c r="B105" s="24">
        <f>B98/B103</f>
        <v>0.29498525073746312</v>
      </c>
      <c r="C105" s="24">
        <f>C98/C103</f>
        <v>0.1717557251908397</v>
      </c>
      <c r="D105" s="24">
        <f>D98/D103</f>
        <v>0.18688524590163935</v>
      </c>
      <c r="E105" s="24">
        <f>E98/E103</f>
        <v>0.17365269461077845</v>
      </c>
      <c r="F105" s="19"/>
    </row>
    <row r="106" spans="1:6" x14ac:dyDescent="0.25">
      <c r="A106" s="20" t="s">
        <v>14</v>
      </c>
      <c r="B106" s="24">
        <f>B99/B103</f>
        <v>0.25368731563421831</v>
      </c>
      <c r="C106" s="24">
        <f>C99/C103</f>
        <v>0.27480916030534353</v>
      </c>
      <c r="D106" s="24">
        <f>D99/D103</f>
        <v>0.33114754098360655</v>
      </c>
      <c r="E106" s="24">
        <f>E99/E103</f>
        <v>0.24251497005988024</v>
      </c>
      <c r="F106" s="19"/>
    </row>
    <row r="107" spans="1:6" x14ac:dyDescent="0.25">
      <c r="A107" s="20" t="s">
        <v>15</v>
      </c>
      <c r="B107" s="24">
        <f>B100/B103</f>
        <v>0.35988200589970504</v>
      </c>
      <c r="C107" s="24">
        <f>C100/C103</f>
        <v>0.36259541984732824</v>
      </c>
      <c r="D107" s="24">
        <f>D100/D103</f>
        <v>0.26557377049180325</v>
      </c>
      <c r="E107" s="24">
        <f>E100/E103</f>
        <v>0.27844311377245506</v>
      </c>
      <c r="F107" s="19"/>
    </row>
    <row r="108" spans="1:6" x14ac:dyDescent="0.25">
      <c r="A108" s="20" t="s">
        <v>16</v>
      </c>
      <c r="B108" s="24">
        <f>B101/B103</f>
        <v>6.7846607669616518E-2</v>
      </c>
      <c r="C108" s="24">
        <f>C101/C103</f>
        <v>0.13740458015267176</v>
      </c>
      <c r="D108" s="24">
        <f>D101/D103</f>
        <v>7.8688524590163941E-2</v>
      </c>
      <c r="E108" s="24">
        <f>E101/E103</f>
        <v>0.10778443113772455</v>
      </c>
      <c r="F108" s="19"/>
    </row>
    <row r="109" spans="1:6" x14ac:dyDescent="0.25">
      <c r="A109" s="20" t="s">
        <v>17</v>
      </c>
      <c r="B109" s="24">
        <f>B102/B103</f>
        <v>2.359882005899705E-2</v>
      </c>
      <c r="C109" s="24">
        <f>C102/C103</f>
        <v>5.3435114503816793E-2</v>
      </c>
      <c r="D109" s="24">
        <f>D102/D103</f>
        <v>0.13770491803278689</v>
      </c>
      <c r="E109" s="24">
        <f>E102/E103</f>
        <v>0.19760479041916168</v>
      </c>
      <c r="F109" s="19"/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Overview</vt:lpstr>
      <vt:lpstr>Additional SY 15-16 Analysis</vt:lpstr>
      <vt:lpstr>Additional SY 13-14 Analysis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Karissa Yee Findley</dc:creator>
  <cp:lastModifiedBy>Vaughan Byrnes</cp:lastModifiedBy>
  <dcterms:created xsi:type="dcterms:W3CDTF">2017-07-12T04:23:28Z</dcterms:created>
  <dcterms:modified xsi:type="dcterms:W3CDTF">2018-07-18T21:32:09Z</dcterms:modified>
</cp:coreProperties>
</file>