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<sst xmlns="http://schemas.openxmlformats.org/spreadsheetml/2006/main" count="225" uniqueCount="59">
  <si>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</si>
  <si>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</si>
  <si>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</si>
  <si>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</si>
  <si>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</si>
  <si>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</si>
  <si>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</si>
  <si>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</si>
  <si>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</si>
  <si>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</si>
  <si>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</si>
  <si>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</si>
  <si>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</si>
  <si>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</si>
  <si>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</si>
  <si>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</si>
  <si>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</si>
  <si>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</si>
  <si>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</si>
  <si>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</si>
  <si>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</si>
  <si>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</si>
  <si>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</si>
  <si>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</si>
  <si>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</si>
  <si>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</si>
  <si>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</si>
  <si>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</si>
  <si>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</si>
  <si>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</si>
  <si>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</si>
  <si>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</si>
  <si>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</si>
  <si>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</si>
  <si>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</si>
  <si>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</si>
  <si>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</si>
  <si>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</si>
  <si>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</si>
  <si>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</si>
  <si>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</si>
  <si>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</si>
  <si>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</si>
  <si>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</si>
  <si>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</si>
  <si>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Ohio</t>
  </si>
  <si>
    <t>Chronic Absence Levels Across Ohio Schools SY 15-16 Compared to SY 13-14</t>
  </si>
  <si>
    <t>Chronic Absence Levels Across Ohio Schools</t>
  </si>
  <si>
    <t>Ohio Schools Reporting Zero Students as Chronically Absent</t>
  </si>
  <si>
    <t xml:space="preserve">SY 15-16 Chronic Absence Levels Across Ohio Schools by Locale </t>
  </si>
  <si>
    <t xml:space="preserve">SY 15-16 Chronic Absence Levels Across Ohio Schools by Concentration of Poverty </t>
  </si>
  <si>
    <t>SY 15-16 Chronic Absence Levels Across Ohio Schools by School Type</t>
  </si>
  <si>
    <t xml:space="preserve">SY 15-16 Chronic Absence Levels Across Ohio Schools by Grades Served </t>
  </si>
  <si>
    <t>SY 15-16 Chronic Absence Levels Across 
Ohio Schools</t>
  </si>
  <si>
    <t xml:space="preserve">SY 13-14 Chronic Absence Levels Across Ohio Schools by Locale </t>
  </si>
  <si>
    <t>SY 13-14 Chronic Absence Levels Across Ohio Schools by Concentration of Poverty</t>
  </si>
  <si>
    <t xml:space="preserve">SY 13-14 Chronic Absence Levels Across Ohio Schools by School Type </t>
  </si>
  <si>
    <t>SY 13-14 Chronic Absence Levels Across Ohio by Grades Served</t>
  </si>
  <si>
    <t>SY 13-14 Chronic Absence Levels Across 
Ohio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</si>
</sst>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Ohio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418</c:v>
                </c:pt>
                <c:pt idx="1">
                  <c:v>480</c:v>
                </c:pt>
                <c:pt idx="2">
                  <c:v>1124</c:v>
                </c:pt>
                <c:pt idx="3">
                  <c:v>817</c:v>
                </c:pt>
                <c:pt idx="4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670</c:v>
                </c:pt>
                <c:pt idx="1">
                  <c:v>697</c:v>
                </c:pt>
                <c:pt idx="2">
                  <c:v>1150</c:v>
                </c:pt>
                <c:pt idx="3">
                  <c:v>631</c:v>
                </c:pt>
                <c:pt idx="4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8576344"/>
        <c:axId val="2111215544"/>
      </c:barChart>
      <c:catAx>
        <c:axId val="213857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215544"/>
        <c:crosses val="autoZero"/>
        <c:auto val="1"/>
        <c:lblAlgn val="ctr"/>
        <c:lblOffset val="100"/>
        <c:noMultiLvlLbl val="0"/>
      </c:catAx>
      <c:valAx>
        <c:axId val="2111215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8249883686007801E-2"/>
              <c:y val="0.2474707591496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57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Ohio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0.31801242236024846</c:v>
                </c:pt>
                <c:pt idx="1">
                  <c:v>7.7380952380952384E-2</c:v>
                </c:pt>
                <c:pt idx="2">
                  <c:v>1.6872890888638921E-2</c:v>
                </c:pt>
                <c:pt idx="3">
                  <c:v>5.7649667405764965E-2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0.24472049689440994</c:v>
                </c:pt>
                <c:pt idx="1">
                  <c:v>0.1738095238095238</c:v>
                </c:pt>
                <c:pt idx="2">
                  <c:v>7.6490438695163102E-2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0.2484472049689441</c:v>
                </c:pt>
                <c:pt idx="1">
                  <c:v>0.43571428571428572</c:v>
                </c:pt>
                <c:pt idx="2">
                  <c:v>0.35320584926884141</c:v>
                </c:pt>
                <c:pt idx="3">
                  <c:v>0.24611973392461198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8.0745341614906832E-2</c:v>
                </c:pt>
                <c:pt idx="1">
                  <c:v>0.18452380952380953</c:v>
                </c:pt>
                <c:pt idx="2">
                  <c:v>0.34870641169853767</c:v>
                </c:pt>
                <c:pt idx="3">
                  <c:v>0.30155210643015523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0.10807453416149068</c:v>
                </c:pt>
                <c:pt idx="1">
                  <c:v>0.12857142857142856</c:v>
                </c:pt>
                <c:pt idx="2">
                  <c:v>0.20472440944881889</c:v>
                </c:pt>
                <c:pt idx="3">
                  <c:v>0.34922394678492241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820184"/>
        <c:axId val="2138653624"/>
      </c:barChart>
      <c:catAx>
        <c:axId val="2138820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53624"/>
        <c:crosses val="autoZero"/>
        <c:auto val="1"/>
        <c:lblAlgn val="ctr"/>
        <c:lblOffset val="100"/>
        <c:noMultiLvlLbl val="0"/>
      </c:catAx>
      <c:valAx>
        <c:axId val="2138653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51518477863E-2"/>
              <c:y val="0.353911470525643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820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0.36993464052287583</c:v>
                </c:pt>
                <c:pt idx="1">
                  <c:v>5.672105672105672E-2</c:v>
                </c:pt>
                <c:pt idx="2">
                  <c:v>4.8923679060665359E-2</c:v>
                </c:pt>
                <c:pt idx="3">
                  <c:v>3.0334728033472803E-2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0.20261437908496732</c:v>
                </c:pt>
                <c:pt idx="1">
                  <c:v>0.10955710955710955</c:v>
                </c:pt>
                <c:pt idx="2">
                  <c:v>0.16829745596868884</c:v>
                </c:pt>
                <c:pt idx="3">
                  <c:v>9.832635983263599E-2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0.21568627450980393</c:v>
                </c:pt>
                <c:pt idx="1">
                  <c:v>0.31546231546231546</c:v>
                </c:pt>
                <c:pt idx="2">
                  <c:v>0.36203522504892366</c:v>
                </c:pt>
                <c:pt idx="3">
                  <c:v>0.3817991631799163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0.10065359477124183</c:v>
                </c:pt>
                <c:pt idx="1">
                  <c:v>0.29526029526029524</c:v>
                </c:pt>
                <c:pt idx="2">
                  <c:v>0.22700587084148727</c:v>
                </c:pt>
                <c:pt idx="3">
                  <c:v>0.2510460251046025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0.1111111111111111</c:v>
                </c:pt>
                <c:pt idx="1">
                  <c:v>0.22299922299922301</c:v>
                </c:pt>
                <c:pt idx="2">
                  <c:v>0.19373776908023482</c:v>
                </c:pt>
                <c:pt idx="3">
                  <c:v>0.2384937238493724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565800"/>
        <c:axId val="2111609432"/>
      </c:barChart>
      <c:catAx>
        <c:axId val="2138565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609432"/>
        <c:crosses val="autoZero"/>
        <c:auto val="1"/>
        <c:lblAlgn val="ctr"/>
        <c:lblOffset val="100"/>
        <c:noMultiLvlLbl val="0"/>
      </c:catAx>
      <c:valAx>
        <c:axId val="2111609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714600146735E-2"/>
              <c:y val="0.30122701429692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65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Ohio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0.11738275765234485</c:v>
                </c:pt>
                <c:pt idx="1">
                  <c:v>0.13479359730412804</c:v>
                </c:pt>
                <c:pt idx="2">
                  <c:v>0.3156416736871665</c:v>
                </c:pt>
                <c:pt idx="3">
                  <c:v>0.2294299354114013</c:v>
                </c:pt>
                <c:pt idx="4">
                  <c:v>0.20275203594495927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0.18730779983226167</c:v>
                </c:pt>
                <c:pt idx="1">
                  <c:v>0.19485602460162146</c:v>
                </c:pt>
                <c:pt idx="2">
                  <c:v>0.32149846239865809</c:v>
                </c:pt>
                <c:pt idx="3">
                  <c:v>0.17640480849874196</c:v>
                </c:pt>
                <c:pt idx="4">
                  <c:v>0.1199329046687168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333400"/>
        <c:axId val="2136179112"/>
      </c:barChart>
      <c:catAx>
        <c:axId val="2136333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179112"/>
        <c:crosses val="autoZero"/>
        <c:auto val="1"/>
        <c:lblAlgn val="ctr"/>
        <c:lblOffset val="100"/>
        <c:noMultiLvlLbl val="0"/>
      </c:catAx>
      <c:valAx>
        <c:axId val="2136179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8288291384828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6333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5.1390058972198824E-2</c:v>
                </c:pt>
                <c:pt idx="1">
                  <c:v>3.3268101761252444E-2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6012920"/>
        <c:axId val="-2117783624"/>
      </c:barChart>
      <c:catAx>
        <c:axId val="213601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783624"/>
        <c:crosses val="autoZero"/>
        <c:auto val="1"/>
        <c:lblAlgn val="ctr"/>
        <c:lblOffset val="100"/>
        <c:noMultiLvlLbl val="0"/>
      </c:catAx>
      <c:valAx>
        <c:axId val="-211778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83376185969379E-3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01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3305438584238399"/>
          <c:y val="7.03518164400134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0.12240437158469945</c:v>
                </c:pt>
                <c:pt idx="1">
                  <c:v>9.2375366568914957E-2</c:v>
                </c:pt>
                <c:pt idx="2">
                  <c:v>0.36023391812865496</c:v>
                </c:pt>
                <c:pt idx="3">
                  <c:v>0.44055944055944057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0.14207650273224043</c:v>
                </c:pt>
                <c:pt idx="1">
                  <c:v>0.24780058651026393</c:v>
                </c:pt>
                <c:pt idx="2">
                  <c:v>0.26198830409356727</c:v>
                </c:pt>
                <c:pt idx="3">
                  <c:v>0.20979020979020979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0.36721311475409835</c:v>
                </c:pt>
                <c:pt idx="1">
                  <c:v>0.38856304985337242</c:v>
                </c:pt>
                <c:pt idx="2">
                  <c:v>0.21403508771929824</c:v>
                </c:pt>
                <c:pt idx="3">
                  <c:v>0.13986013986013987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0.2262295081967213</c:v>
                </c:pt>
                <c:pt idx="1">
                  <c:v>0.18181818181818182</c:v>
                </c:pt>
                <c:pt idx="2">
                  <c:v>8.6549707602339182E-2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0.14207650273224043</c:v>
                </c:pt>
                <c:pt idx="1">
                  <c:v>8.9442815249266866E-2</c:v>
                </c:pt>
                <c:pt idx="2">
                  <c:v>7.7192982456140355E-2</c:v>
                </c:pt>
                <c:pt idx="3">
                  <c:v>0.13286713286713286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7637704"/>
        <c:axId val="2135983656"/>
      </c:barChart>
      <c:catAx>
        <c:axId val="-2117637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983656"/>
        <c:crosses val="autoZero"/>
        <c:auto val="1"/>
        <c:lblAlgn val="ctr"/>
        <c:lblOffset val="100"/>
        <c:noMultiLvlLbl val="0"/>
      </c:catAx>
      <c:valAx>
        <c:axId val="2135983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637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0.17322372284204346</c:v>
                </c:pt>
                <c:pt idx="1">
                  <c:v>0.69387755102040816</c:v>
                </c:pt>
                <c:pt idx="2">
                  <c:v>0.58064516129032262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0.19553728714034058</c:v>
                </c:pt>
                <c:pt idx="1">
                  <c:v>0.10204081632653061</c:v>
                </c:pt>
                <c:pt idx="2">
                  <c:v>0.24193548387096775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0.33323546682325306</c:v>
                </c:pt>
                <c:pt idx="1">
                  <c:v>2.0408163265306121E-2</c:v>
                </c:pt>
                <c:pt idx="2">
                  <c:v>6.4516129032258063E-2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0.18085731062830299</c:v>
                </c:pt>
                <c:pt idx="1">
                  <c:v>8.1632653061224483E-2</c:v>
                </c:pt>
                <c:pt idx="2">
                  <c:v>4.8387096774193547E-2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0.11714621256605989</c:v>
                </c:pt>
                <c:pt idx="1">
                  <c:v>0.10204081632653061</c:v>
                </c:pt>
                <c:pt idx="2">
                  <c:v>6.4516129032258063E-2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6022088"/>
        <c:axId val="-2117155592"/>
      </c:barChart>
      <c:catAx>
        <c:axId val="2106022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155592"/>
        <c:crosses val="autoZero"/>
        <c:auto val="1"/>
        <c:lblAlgn val="ctr"/>
        <c:lblOffset val="100"/>
        <c:noMultiLvlLbl val="0"/>
      </c:catAx>
      <c:valAx>
        <c:axId val="-2117155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72338090011001E-2"/>
              <c:y val="0.3034610200751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022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Ohio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0.38757062146892657</c:v>
                </c:pt>
                <c:pt idx="1">
                  <c:v>0.15584415584415584</c:v>
                </c:pt>
                <c:pt idx="2">
                  <c:v>8.1408140814081403E-2</c:v>
                </c:pt>
                <c:pt idx="3">
                  <c:v>0.10084033613445378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0.25988700564971751</c:v>
                </c:pt>
                <c:pt idx="1">
                  <c:v>0.24386724386724387</c:v>
                </c:pt>
                <c:pt idx="2">
                  <c:v>0.17161716171617161</c:v>
                </c:pt>
                <c:pt idx="3">
                  <c:v>0.11869747899159663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0.22598870056497175</c:v>
                </c:pt>
                <c:pt idx="1">
                  <c:v>0.42135642135642137</c:v>
                </c:pt>
                <c:pt idx="2">
                  <c:v>0.40044004400440042</c:v>
                </c:pt>
                <c:pt idx="3">
                  <c:v>0.28886554621848737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5.9887005649717516E-2</c:v>
                </c:pt>
                <c:pt idx="1">
                  <c:v>0.10678210678210678</c:v>
                </c:pt>
                <c:pt idx="2">
                  <c:v>0.22002200220022003</c:v>
                </c:pt>
                <c:pt idx="3">
                  <c:v>0.30462184873949577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6.6666666666666666E-2</c:v>
                </c:pt>
                <c:pt idx="1">
                  <c:v>7.2150072150072145E-2</c:v>
                </c:pt>
                <c:pt idx="2">
                  <c:v>0.12651265126512651</c:v>
                </c:pt>
                <c:pt idx="3">
                  <c:v>0.18697478991596639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7713240"/>
        <c:axId val="-2117489096"/>
      </c:barChart>
      <c:catAx>
        <c:axId val="-2117713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489096"/>
        <c:crosses val="autoZero"/>
        <c:auto val="1"/>
        <c:lblAlgn val="ctr"/>
        <c:lblOffset val="100"/>
        <c:noMultiLvlLbl val="0"/>
      </c:catAx>
      <c:valAx>
        <c:axId val="-2117489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87449688986E-2"/>
              <c:y val="0.356914473528647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713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0.46222791293213827</c:v>
                </c:pt>
                <c:pt idx="1">
                  <c:v>0.10476935105551212</c:v>
                </c:pt>
                <c:pt idx="2">
                  <c:v>0.13387423935091278</c:v>
                </c:pt>
                <c:pt idx="3">
                  <c:v>0.10269709543568464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0.21510883482714468</c:v>
                </c:pt>
                <c:pt idx="1">
                  <c:v>0.16184519155590305</c:v>
                </c:pt>
                <c:pt idx="2">
                  <c:v>0.22920892494929007</c:v>
                </c:pt>
                <c:pt idx="3">
                  <c:v>0.20539419087136929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0.16005121638924455</c:v>
                </c:pt>
                <c:pt idx="1">
                  <c:v>0.36747458952306489</c:v>
                </c:pt>
                <c:pt idx="2">
                  <c:v>0.38133874239350912</c:v>
                </c:pt>
                <c:pt idx="3">
                  <c:v>0.3703319502074689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7.2983354673495524E-2</c:v>
                </c:pt>
                <c:pt idx="1">
                  <c:v>0.24784988272087569</c:v>
                </c:pt>
                <c:pt idx="2">
                  <c:v>0.14807302231237324</c:v>
                </c:pt>
                <c:pt idx="3">
                  <c:v>0.18257261410788381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8.9628681177976954E-2</c:v>
                </c:pt>
                <c:pt idx="1">
                  <c:v>0.11806098514464425</c:v>
                </c:pt>
                <c:pt idx="2">
                  <c:v>0.10750507099391481</c:v>
                </c:pt>
                <c:pt idx="3">
                  <c:v>0.13900414937759337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540344"/>
        <c:axId val="-2117614072"/>
      </c:barChart>
      <c:catAx>
        <c:axId val="-211454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614072"/>
        <c:crosses val="autoZero"/>
        <c:auto val="1"/>
        <c:lblAlgn val="ctr"/>
        <c:lblOffset val="100"/>
        <c:noMultiLvlLbl val="0"/>
      </c:catAx>
      <c:valAx>
        <c:axId val="-2117614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206162876008801E-2"/>
              <c:y val="0.325984965625519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40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35996283479866"/>
          <c:y val="7.03518164400134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8.9022392135445105E-2</c:v>
                </c:pt>
                <c:pt idx="1">
                  <c:v>4.4880785413744739E-2</c:v>
                </c:pt>
                <c:pt idx="2">
                  <c:v>0.20479041916167665</c:v>
                </c:pt>
                <c:pt idx="3">
                  <c:v>0.31386861313868614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9.8306936100491529E-2</c:v>
                </c:pt>
                <c:pt idx="1">
                  <c:v>0.13043478260869565</c:v>
                </c:pt>
                <c:pt idx="2">
                  <c:v>0.21197604790419161</c:v>
                </c:pt>
                <c:pt idx="3">
                  <c:v>0.18978102189781021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0.269797924631349</c:v>
                </c:pt>
                <c:pt idx="1">
                  <c:v>0.42917251051893407</c:v>
                </c:pt>
                <c:pt idx="2">
                  <c:v>0.34970059880239523</c:v>
                </c:pt>
                <c:pt idx="3">
                  <c:v>0.21167883211678831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0.28727471327143639</c:v>
                </c:pt>
                <c:pt idx="1">
                  <c:v>0.2426367461430575</c:v>
                </c:pt>
                <c:pt idx="2">
                  <c:v>0.12215568862275449</c:v>
                </c:pt>
                <c:pt idx="3">
                  <c:v>8.7591240875912413E-2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0.255598033861278</c:v>
                </c:pt>
                <c:pt idx="1">
                  <c:v>0.15287517531556802</c:v>
                </c:pt>
                <c:pt idx="2">
                  <c:v>0.11137724550898204</c:v>
                </c:pt>
                <c:pt idx="3">
                  <c:v>0.19708029197080293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164664"/>
        <c:axId val="2138503816"/>
      </c:barChart>
      <c:catAx>
        <c:axId val="2138164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03816"/>
        <c:crosses val="autoZero"/>
        <c:auto val="1"/>
        <c:lblAlgn val="ctr"/>
        <c:lblOffset val="100"/>
        <c:noMultiLvlLbl val="0"/>
      </c:catAx>
      <c:valAx>
        <c:axId val="2138503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198621176589999E-2"/>
              <c:y val="0.33726862560377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164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Ohio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0.10710093896713616</c:v>
                </c:pt>
                <c:pt idx="1">
                  <c:v>0.45652173913043476</c:v>
                </c:pt>
                <c:pt idx="2">
                  <c:v>0.32786885245901637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0.13086854460093897</c:v>
                </c:pt>
                <c:pt idx="1">
                  <c:v>0.21739130434782608</c:v>
                </c:pt>
                <c:pt idx="2">
                  <c:v>0.32786885245901637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0.32423708920187794</c:v>
                </c:pt>
                <c:pt idx="1">
                  <c:v>0.13043478260869565</c:v>
                </c:pt>
                <c:pt idx="2">
                  <c:v>0.16393442622950818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0.23679577464788731</c:v>
                </c:pt>
                <c:pt idx="1">
                  <c:v>2.1739130434782608E-2</c:v>
                </c:pt>
                <c:pt idx="2">
                  <c:v>8.1967213114754092E-2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0.20099765258215962</c:v>
                </c:pt>
                <c:pt idx="1">
                  <c:v>0.17391304347826086</c:v>
                </c:pt>
                <c:pt idx="2">
                  <c:v>9.8360655737704916E-2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808376"/>
        <c:axId val="2130830520"/>
      </c:barChart>
      <c:catAx>
        <c:axId val="2138808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830520"/>
        <c:crosses val="autoZero"/>
        <c:auto val="1"/>
        <c:lblAlgn val="ctr"/>
        <c:lblOffset val="100"/>
        <c:noMultiLvlLbl val="0"/>
      </c:catAx>
      <c:valAx>
        <c:axId val="2130830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808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4" sqref="E1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46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47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418</v>
      </c>
      <c r="C15" s="55">
        <v>670</v>
      </c>
      <c r="D15" s="56">
        <f t="shared" ref="D15:D20" si="0">C15-B15</f>
        <v>252</v>
      </c>
      <c r="F15" s="1"/>
    </row>
    <row r="16" spans="1:6" ht="15.75" x14ac:dyDescent="0.25">
      <c r="A16" s="54" t="s">
        <v>14</v>
      </c>
      <c r="B16" s="55">
        <v>480</v>
      </c>
      <c r="C16" s="55">
        <v>697</v>
      </c>
      <c r="D16" s="56">
        <f t="shared" si="0"/>
        <v>217</v>
      </c>
      <c r="F16" s="1"/>
    </row>
    <row r="17" spans="1:6" ht="15.75" x14ac:dyDescent="0.25">
      <c r="A17" s="54" t="s">
        <v>15</v>
      </c>
      <c r="B17" s="55">
        <v>1124</v>
      </c>
      <c r="C17" s="55">
        <v>1150</v>
      </c>
      <c r="D17" s="56">
        <f t="shared" si="0"/>
        <v>26</v>
      </c>
      <c r="F17" s="1"/>
    </row>
    <row r="18" spans="1:6" ht="15.75" x14ac:dyDescent="0.25">
      <c r="A18" s="54" t="s">
        <v>16</v>
      </c>
      <c r="B18" s="55">
        <v>817</v>
      </c>
      <c r="C18" s="55">
        <v>631</v>
      </c>
      <c r="D18" s="56">
        <f t="shared" si="0"/>
        <v>-186</v>
      </c>
      <c r="F18" s="1"/>
    </row>
    <row r="19" spans="1:6" ht="15.75" x14ac:dyDescent="0.25">
      <c r="A19" s="54" t="s">
        <v>17</v>
      </c>
      <c r="B19" s="55">
        <v>722</v>
      </c>
      <c r="C19" s="55">
        <v>429</v>
      </c>
      <c r="D19" s="56">
        <f t="shared" si="0"/>
        <v>-293</v>
      </c>
      <c r="F19" s="1"/>
    </row>
    <row r="20" spans="1:6" ht="15.75" x14ac:dyDescent="0.25">
      <c r="A20" s="57" t="s">
        <v>0</v>
      </c>
      <c r="B20" s="67">
        <f>SUM(B15:B19)</f>
        <v>3561</v>
      </c>
      <c r="C20" s="67">
        <f>SUM(C15:C19)</f>
        <v>3577</v>
      </c>
      <c r="D20" s="57">
        <f t="shared" si="0"/>
        <v>16</v>
      </c>
    </row>
    <row r="31" spans="1:6" ht="31.5" x14ac:dyDescent="0.25">
      <c r="A31" s="51" t="s">
        <v>47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0.11738275765234485</v>
      </c>
      <c r="C32" s="58">
        <f>C15/C20</f>
        <v>0.18730779983226167</v>
      </c>
      <c r="D32" s="59">
        <f>C32-B32</f>
        <v>6.9925042179916824E-2</v>
      </c>
    </row>
    <row r="33" spans="1:6" ht="15.75" x14ac:dyDescent="0.25">
      <c r="A33" s="54" t="s">
        <v>14</v>
      </c>
      <c r="B33" s="58">
        <f>B16/B20</f>
        <v>0.13479359730412804</v>
      </c>
      <c r="C33" s="58">
        <f>C16/C20</f>
        <v>0.19485602460162146</v>
      </c>
      <c r="D33" s="59">
        <f>C33-B33</f>
        <v>6.006242729749342E-2</v>
      </c>
    </row>
    <row r="34" spans="1:6" ht="15.75" x14ac:dyDescent="0.25">
      <c r="A34" s="54" t="s">
        <v>15</v>
      </c>
      <c r="B34" s="58">
        <f>B17/B20</f>
        <v>0.3156416736871665</v>
      </c>
      <c r="C34" s="58">
        <f>C17/C20</f>
        <v>0.32149846239865809</v>
      </c>
      <c r="D34" s="59">
        <f>C34-B34</f>
        <v>5.8567887114915895E-3</v>
      </c>
    </row>
    <row r="35" spans="1:6" ht="15.75" x14ac:dyDescent="0.25">
      <c r="A35" s="54" t="s">
        <v>16</v>
      </c>
      <c r="B35" s="58">
        <f>B18/B20</f>
        <v>0.2294299354114013</v>
      </c>
      <c r="C35" s="58">
        <f>C18/C20</f>
        <v>0.17640480849874196</v>
      </c>
      <c r="D35" s="59">
        <f>C35-B35</f>
        <v>-5.3025126912659343E-2</v>
      </c>
    </row>
    <row r="36" spans="1:6" ht="15.75" x14ac:dyDescent="0.25">
      <c r="A36" s="54" t="s">
        <v>17</v>
      </c>
      <c r="B36" s="58">
        <f>B19/B20</f>
        <v>0.20275203594495927</v>
      </c>
      <c r="C36" s="58">
        <f>C19/C20</f>
        <v>0.1199329046687168</v>
      </c>
      <c r="D36" s="59">
        <f>C36-B36</f>
        <v>-8.2819131276242478E-2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48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3561</v>
      </c>
      <c r="C49" s="61">
        <v>3577</v>
      </c>
    </row>
    <row r="50" spans="1:3" s="62" customFormat="1" ht="31.5" x14ac:dyDescent="0.25">
      <c r="A50" s="60" t="s">
        <v>36</v>
      </c>
      <c r="B50" s="61">
        <v>183</v>
      </c>
      <c r="C50" s="61">
        <v>119</v>
      </c>
    </row>
    <row r="51" spans="1:3" s="62" customFormat="1" ht="31.5" x14ac:dyDescent="0.25">
      <c r="A51" s="60" t="s">
        <v>38</v>
      </c>
      <c r="B51" s="63">
        <f>B50/B49</f>
        <v>5.1390058972198824E-2</v>
      </c>
      <c r="C51" s="63">
        <f>C50/C49</f>
        <v>3.3268101761252444E-2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5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53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670</v>
      </c>
      <c r="C10" s="31">
        <v>303963</v>
      </c>
      <c r="D10" s="31">
        <v>132379</v>
      </c>
      <c r="E10" s="33">
        <f>C10/C15</f>
        <v>0.17345823085307327</v>
      </c>
      <c r="F10" s="33">
        <f>D10/D15</f>
        <v>0.39554138604867961</v>
      </c>
    </row>
    <row r="11" spans="1:6" x14ac:dyDescent="0.25">
      <c r="A11" s="6" t="s">
        <v>14</v>
      </c>
      <c r="B11" s="31">
        <v>697</v>
      </c>
      <c r="C11" s="31">
        <v>355883</v>
      </c>
      <c r="D11" s="31">
        <v>86337</v>
      </c>
      <c r="E11" s="33">
        <f>C11/C15</f>
        <v>0.20308667690042628</v>
      </c>
      <c r="F11" s="33">
        <f>D11/D15</f>
        <v>0.25797034761771015</v>
      </c>
    </row>
    <row r="12" spans="1:6" x14ac:dyDescent="0.25">
      <c r="A12" s="6" t="s">
        <v>15</v>
      </c>
      <c r="B12" s="31">
        <v>1150</v>
      </c>
      <c r="C12" s="31">
        <v>588495</v>
      </c>
      <c r="D12" s="31">
        <v>86909</v>
      </c>
      <c r="E12" s="33">
        <f>C12/C15</f>
        <v>0.33582805001226912</v>
      </c>
      <c r="F12" s="33">
        <f>D12/D15</f>
        <v>0.25967945308625007</v>
      </c>
    </row>
    <row r="13" spans="1:6" x14ac:dyDescent="0.25">
      <c r="A13" s="6" t="s">
        <v>16</v>
      </c>
      <c r="B13" s="31">
        <v>631</v>
      </c>
      <c r="C13" s="31">
        <v>323597</v>
      </c>
      <c r="D13" s="31">
        <v>24557</v>
      </c>
      <c r="E13" s="33">
        <f>C13/C15</f>
        <v>0.18466248566227453</v>
      </c>
      <c r="F13" s="33">
        <f>D13/D15</f>
        <v>7.3375005228906595E-2</v>
      </c>
    </row>
    <row r="14" spans="1:6" x14ac:dyDescent="0.25">
      <c r="A14" s="6" t="s">
        <v>17</v>
      </c>
      <c r="B14" s="32">
        <v>429</v>
      </c>
      <c r="C14" s="32">
        <v>180432</v>
      </c>
      <c r="D14" s="32">
        <v>4496</v>
      </c>
      <c r="E14" s="33">
        <f>C14/C15</f>
        <v>0.10296455657195684</v>
      </c>
      <c r="F14" s="33">
        <f>D14/D15</f>
        <v>1.3433808018453558E-2</v>
      </c>
    </row>
    <row r="15" spans="1:6" x14ac:dyDescent="0.25">
      <c r="A15" s="4" t="s">
        <v>0</v>
      </c>
      <c r="B15" s="65">
        <f>SUM(B10:B14)</f>
        <v>3577</v>
      </c>
      <c r="C15" s="65">
        <f>SUM(C10:C14)</f>
        <v>1752370</v>
      </c>
      <c r="D15" s="65">
        <f>SUM(D10:D14)</f>
        <v>334678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224</v>
      </c>
      <c r="C29" s="9">
        <v>63</v>
      </c>
      <c r="D29" s="18">
        <v>308</v>
      </c>
      <c r="E29" s="3">
        <v>63</v>
      </c>
      <c r="F29" s="23">
        <f>SUM(B29:E29)</f>
        <v>658</v>
      </c>
      <c r="G29" s="15"/>
    </row>
    <row r="30" spans="1:7" x14ac:dyDescent="0.25">
      <c r="A30" s="6" t="s">
        <v>14</v>
      </c>
      <c r="B30" s="9">
        <v>260</v>
      </c>
      <c r="C30" s="9">
        <v>169</v>
      </c>
      <c r="D30" s="18">
        <v>224</v>
      </c>
      <c r="E30" s="3">
        <v>30</v>
      </c>
      <c r="F30" s="23">
        <f>SUM(B30:E30)</f>
        <v>683</v>
      </c>
      <c r="G30" s="15"/>
    </row>
    <row r="31" spans="1:7" x14ac:dyDescent="0.25">
      <c r="A31" s="6" t="s">
        <v>15</v>
      </c>
      <c r="B31" s="9">
        <v>672</v>
      </c>
      <c r="C31" s="9">
        <v>265</v>
      </c>
      <c r="D31" s="18">
        <v>183</v>
      </c>
      <c r="E31" s="3">
        <v>20</v>
      </c>
      <c r="F31" s="23">
        <f>SUM(B31:E31)</f>
        <v>1140</v>
      </c>
      <c r="G31" s="15"/>
    </row>
    <row r="32" spans="1:7" x14ac:dyDescent="0.25">
      <c r="A32" s="6" t="s">
        <v>16</v>
      </c>
      <c r="B32" s="9">
        <v>414</v>
      </c>
      <c r="C32" s="9">
        <v>124</v>
      </c>
      <c r="D32" s="18">
        <v>74</v>
      </c>
      <c r="E32" s="3">
        <v>11</v>
      </c>
      <c r="F32" s="23">
        <f>SUM(B32:E32)</f>
        <v>623</v>
      </c>
      <c r="G32" s="15"/>
    </row>
    <row r="33" spans="1:9" x14ac:dyDescent="0.25">
      <c r="A33" s="6" t="s">
        <v>17</v>
      </c>
      <c r="B33" s="9">
        <v>260</v>
      </c>
      <c r="C33" s="9">
        <v>61</v>
      </c>
      <c r="D33" s="18">
        <v>66</v>
      </c>
      <c r="E33" s="3">
        <v>19</v>
      </c>
      <c r="F33" s="23">
        <f>SUM(B33:E33)</f>
        <v>406</v>
      </c>
      <c r="G33" s="15"/>
    </row>
    <row r="34" spans="1:9" x14ac:dyDescent="0.25">
      <c r="A34" s="8" t="s">
        <v>0</v>
      </c>
      <c r="B34" s="65">
        <f>SUM(B29:B33)</f>
        <v>1830</v>
      </c>
      <c r="C34" s="65">
        <f>SUM(C29:C33)</f>
        <v>682</v>
      </c>
      <c r="D34" s="65">
        <f>SUM(D29:D33)</f>
        <v>855</v>
      </c>
      <c r="E34" s="65">
        <f>SUM(E29:E33)</f>
        <v>143</v>
      </c>
      <c r="F34" s="24">
        <f>SUM(F29:F33)</f>
        <v>3510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0.12240437158469945</v>
      </c>
      <c r="C36" s="5">
        <f>C29/C34</f>
        <v>9.2375366568914957E-2</v>
      </c>
      <c r="D36" s="5">
        <f>D29/D34</f>
        <v>0.36023391812865496</v>
      </c>
      <c r="E36" s="5">
        <f>E29/E34</f>
        <v>0.44055944055944057</v>
      </c>
    </row>
    <row r="37" spans="1:9" x14ac:dyDescent="0.25">
      <c r="A37" s="6" t="s">
        <v>14</v>
      </c>
      <c r="B37" s="5">
        <f>B30/B34</f>
        <v>0.14207650273224043</v>
      </c>
      <c r="C37" s="5">
        <f>C30/C34</f>
        <v>0.24780058651026393</v>
      </c>
      <c r="D37" s="5">
        <f>D30/D34</f>
        <v>0.26198830409356727</v>
      </c>
      <c r="E37" s="5">
        <f>E30/E34</f>
        <v>0.20979020979020979</v>
      </c>
    </row>
    <row r="38" spans="1:9" x14ac:dyDescent="0.25">
      <c r="A38" s="6" t="s">
        <v>15</v>
      </c>
      <c r="B38" s="5">
        <f>B31/B34</f>
        <v>0.36721311475409835</v>
      </c>
      <c r="C38" s="5">
        <f>C31/C34</f>
        <v>0.38856304985337242</v>
      </c>
      <c r="D38" s="5">
        <f>D31/D34</f>
        <v>0.21403508771929824</v>
      </c>
      <c r="E38" s="5">
        <f>E31/E34</f>
        <v>0.13986013986013987</v>
      </c>
    </row>
    <row r="39" spans="1:9" x14ac:dyDescent="0.25">
      <c r="A39" s="6" t="s">
        <v>16</v>
      </c>
      <c r="B39" s="5">
        <f>B32/B34</f>
        <v>0.2262295081967213</v>
      </c>
      <c r="C39" s="5">
        <f>C32/C34</f>
        <v>0.18181818181818182</v>
      </c>
      <c r="D39" s="5">
        <f>D32/D34</f>
        <v>8.6549707602339182E-2</v>
      </c>
      <c r="E39" s="5">
        <f>E32/E34</f>
        <v>7.6923076923076927E-2</v>
      </c>
    </row>
    <row r="40" spans="1:9" x14ac:dyDescent="0.25">
      <c r="A40" s="6" t="s">
        <v>17</v>
      </c>
      <c r="B40" s="5">
        <f>B33/B34</f>
        <v>0.14207650273224043</v>
      </c>
      <c r="C40" s="5">
        <f>C33/C34</f>
        <v>8.9442815249266866E-2</v>
      </c>
      <c r="D40" s="5">
        <f>D33/D34</f>
        <v>7.7192982456140355E-2</v>
      </c>
      <c r="E40" s="5">
        <f>E33/E34</f>
        <v>0.13286713286713286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590</v>
      </c>
      <c r="C52" s="23">
        <v>34</v>
      </c>
      <c r="D52" s="23">
        <v>36</v>
      </c>
      <c r="E52" s="23">
        <v>0</v>
      </c>
      <c r="F52" s="23">
        <f>SUM(B52:E52)</f>
        <v>660</v>
      </c>
    </row>
    <row r="53" spans="1:6" x14ac:dyDescent="0.25">
      <c r="A53" s="22" t="s">
        <v>14</v>
      </c>
      <c r="B53" s="23">
        <v>666</v>
      </c>
      <c r="C53" s="23">
        <v>5</v>
      </c>
      <c r="D53" s="23">
        <v>15</v>
      </c>
      <c r="E53" s="23">
        <v>0</v>
      </c>
      <c r="F53" s="23">
        <f>SUM(B53:E53)</f>
        <v>686</v>
      </c>
    </row>
    <row r="54" spans="1:6" x14ac:dyDescent="0.25">
      <c r="A54" s="22" t="s">
        <v>15</v>
      </c>
      <c r="B54" s="23">
        <v>1135</v>
      </c>
      <c r="C54" s="23">
        <v>1</v>
      </c>
      <c r="D54" s="23">
        <v>4</v>
      </c>
      <c r="E54" s="23">
        <v>0</v>
      </c>
      <c r="F54" s="23">
        <f>SUM(B54:E54)</f>
        <v>1140</v>
      </c>
    </row>
    <row r="55" spans="1:6" x14ac:dyDescent="0.25">
      <c r="A55" s="22" t="s">
        <v>16</v>
      </c>
      <c r="B55" s="23">
        <v>616</v>
      </c>
      <c r="C55" s="23">
        <v>4</v>
      </c>
      <c r="D55" s="23">
        <v>3</v>
      </c>
      <c r="E55" s="23">
        <v>0</v>
      </c>
      <c r="F55" s="23">
        <f>SUM(B55:E55)</f>
        <v>623</v>
      </c>
    </row>
    <row r="56" spans="1:6" x14ac:dyDescent="0.25">
      <c r="A56" s="22" t="s">
        <v>17</v>
      </c>
      <c r="B56" s="23">
        <v>399</v>
      </c>
      <c r="C56" s="23">
        <v>5</v>
      </c>
      <c r="D56" s="23">
        <v>4</v>
      </c>
      <c r="E56" s="23">
        <v>0</v>
      </c>
      <c r="F56" s="23">
        <f>SUM(B56:E56)</f>
        <v>408</v>
      </c>
    </row>
    <row r="57" spans="1:6" x14ac:dyDescent="0.25">
      <c r="A57" s="24" t="s">
        <v>0</v>
      </c>
      <c r="B57" s="65">
        <f>SUM(B52:B56)</f>
        <v>3406</v>
      </c>
      <c r="C57" s="65">
        <f>SUM(C52:C56)</f>
        <v>49</v>
      </c>
      <c r="D57" s="65">
        <f>SUM(D52:D56)</f>
        <v>62</v>
      </c>
      <c r="E57" s="65">
        <f>SUM(E52:E56)</f>
        <v>0</v>
      </c>
      <c r="F57" s="24">
        <f>SUM(F52:F56)</f>
        <v>3517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0.17322372284204346</v>
      </c>
      <c r="C59" s="26">
        <f>C52/C57</f>
        <v>0.69387755102040816</v>
      </c>
      <c r="D59" s="26">
        <f>D52/D57</f>
        <v>0.58064516129032262</v>
      </c>
      <c r="E59" s="26" t="e">
        <f>E52/E57</f>
        <v>#DIV/0!</v>
      </c>
      <c r="F59" s="21"/>
    </row>
    <row r="60" spans="1:6" x14ac:dyDescent="0.25">
      <c r="A60" s="22" t="s">
        <v>14</v>
      </c>
      <c r="B60" s="26">
        <f>B53/B57</f>
        <v>0.19553728714034058</v>
      </c>
      <c r="C60" s="26">
        <f>C53/C57</f>
        <v>0.10204081632653061</v>
      </c>
      <c r="D60" s="26">
        <f>D53/D57</f>
        <v>0.24193548387096775</v>
      </c>
      <c r="E60" s="26" t="e">
        <f>E53/E57</f>
        <v>#DIV/0!</v>
      </c>
      <c r="F60" s="21"/>
    </row>
    <row r="61" spans="1:6" x14ac:dyDescent="0.25">
      <c r="A61" s="22" t="s">
        <v>15</v>
      </c>
      <c r="B61" s="26">
        <f>B54/B57</f>
        <v>0.33323546682325306</v>
      </c>
      <c r="C61" s="26">
        <f>C54/C57</f>
        <v>2.0408163265306121E-2</v>
      </c>
      <c r="D61" s="26">
        <f>D54/D57</f>
        <v>6.4516129032258063E-2</v>
      </c>
      <c r="E61" s="26" t="e">
        <f>E54/E57</f>
        <v>#DIV/0!</v>
      </c>
      <c r="F61" s="21"/>
    </row>
    <row r="62" spans="1:6" x14ac:dyDescent="0.25">
      <c r="A62" s="22" t="s">
        <v>16</v>
      </c>
      <c r="B62" s="26">
        <f>B55/B57</f>
        <v>0.18085731062830299</v>
      </c>
      <c r="C62" s="26">
        <f>C55/C57</f>
        <v>8.1632653061224483E-2</v>
      </c>
      <c r="D62" s="26">
        <f>D55/D57</f>
        <v>4.8387096774193547E-2</v>
      </c>
      <c r="E62" s="26" t="e">
        <f>E55/E57</f>
        <v>#DIV/0!</v>
      </c>
      <c r="F62" s="21"/>
    </row>
    <row r="63" spans="1:6" x14ac:dyDescent="0.25">
      <c r="A63" s="22" t="s">
        <v>17</v>
      </c>
      <c r="B63" s="26">
        <f>B56/B57</f>
        <v>0.11714621256605989</v>
      </c>
      <c r="C63" s="26">
        <f>C56/C57</f>
        <v>0.10204081632653061</v>
      </c>
      <c r="D63" s="26">
        <f>D56/D57</f>
        <v>6.4516129032258063E-2</v>
      </c>
      <c r="E63" s="26" t="e">
        <f>E56/E57</f>
        <v>#DIV/0!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50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343</v>
      </c>
      <c r="C75" s="23">
        <v>108</v>
      </c>
      <c r="D75" s="23">
        <v>74</v>
      </c>
      <c r="E75" s="23">
        <v>96</v>
      </c>
      <c r="F75" s="23">
        <f>SUM(B75:E75)</f>
        <v>621</v>
      </c>
    </row>
    <row r="76" spans="1:6" x14ac:dyDescent="0.25">
      <c r="A76" s="22" t="s">
        <v>14</v>
      </c>
      <c r="B76" s="23">
        <v>230</v>
      </c>
      <c r="C76" s="23">
        <v>169</v>
      </c>
      <c r="D76" s="23">
        <v>156</v>
      </c>
      <c r="E76" s="23">
        <v>113</v>
      </c>
      <c r="F76" s="23">
        <f>SUM(B76:E76)</f>
        <v>668</v>
      </c>
    </row>
    <row r="77" spans="1:6" x14ac:dyDescent="0.25">
      <c r="A77" s="22" t="s">
        <v>15</v>
      </c>
      <c r="B77" s="23">
        <v>200</v>
      </c>
      <c r="C77" s="23">
        <v>292</v>
      </c>
      <c r="D77" s="23">
        <v>364</v>
      </c>
      <c r="E77" s="23">
        <v>275</v>
      </c>
      <c r="F77" s="23">
        <f>SUM(B77:E77)</f>
        <v>1131</v>
      </c>
    </row>
    <row r="78" spans="1:6" x14ac:dyDescent="0.25">
      <c r="A78" s="22" t="s">
        <v>16</v>
      </c>
      <c r="B78" s="23">
        <v>53</v>
      </c>
      <c r="C78" s="23">
        <v>74</v>
      </c>
      <c r="D78" s="23">
        <v>200</v>
      </c>
      <c r="E78" s="23">
        <v>290</v>
      </c>
      <c r="F78" s="23">
        <f>SUM(B78:E78)</f>
        <v>617</v>
      </c>
    </row>
    <row r="79" spans="1:6" x14ac:dyDescent="0.25">
      <c r="A79" s="22" t="s">
        <v>17</v>
      </c>
      <c r="B79" s="23">
        <v>59</v>
      </c>
      <c r="C79" s="23">
        <v>50</v>
      </c>
      <c r="D79" s="23">
        <v>115</v>
      </c>
      <c r="E79" s="23">
        <v>178</v>
      </c>
      <c r="F79" s="23">
        <f>SUM(B79:E79)</f>
        <v>402</v>
      </c>
    </row>
    <row r="80" spans="1:6" x14ac:dyDescent="0.25">
      <c r="A80" s="28" t="s">
        <v>0</v>
      </c>
      <c r="B80" s="65">
        <f>SUM(B75:B79)</f>
        <v>885</v>
      </c>
      <c r="C80" s="65">
        <f>SUM(C75:C79)</f>
        <v>693</v>
      </c>
      <c r="D80" s="65">
        <f>SUM(D75:D79)</f>
        <v>909</v>
      </c>
      <c r="E80" s="65">
        <f>SUM(E75:E79)</f>
        <v>952</v>
      </c>
      <c r="F80" s="24">
        <f>SUM(F75:F79)</f>
        <v>3439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0.38757062146892657</v>
      </c>
      <c r="C82" s="26">
        <f>C75/C80</f>
        <v>0.15584415584415584</v>
      </c>
      <c r="D82" s="26">
        <f>D75/D80</f>
        <v>8.1408140814081403E-2</v>
      </c>
      <c r="E82" s="26">
        <f>E75/E80</f>
        <v>0.10084033613445378</v>
      </c>
      <c r="F82" s="21"/>
    </row>
    <row r="83" spans="1:6" x14ac:dyDescent="0.25">
      <c r="A83" s="22" t="s">
        <v>14</v>
      </c>
      <c r="B83" s="26">
        <f>B76/B80</f>
        <v>0.25988700564971751</v>
      </c>
      <c r="C83" s="26">
        <f>C76/C80</f>
        <v>0.24386724386724387</v>
      </c>
      <c r="D83" s="26">
        <f>D76/D80</f>
        <v>0.17161716171617161</v>
      </c>
      <c r="E83" s="26">
        <f>E76/E80</f>
        <v>0.11869747899159663</v>
      </c>
      <c r="F83" s="21"/>
    </row>
    <row r="84" spans="1:6" x14ac:dyDescent="0.25">
      <c r="A84" s="22" t="s">
        <v>15</v>
      </c>
      <c r="B84" s="26">
        <f>B77/B80</f>
        <v>0.22598870056497175</v>
      </c>
      <c r="C84" s="26">
        <f>C77/C80</f>
        <v>0.42135642135642137</v>
      </c>
      <c r="D84" s="26">
        <f>D77/D80</f>
        <v>0.40044004400440042</v>
      </c>
      <c r="E84" s="26">
        <f>E77/E80</f>
        <v>0.28886554621848737</v>
      </c>
      <c r="F84" s="21"/>
    </row>
    <row r="85" spans="1:6" x14ac:dyDescent="0.25">
      <c r="A85" s="22" t="s">
        <v>16</v>
      </c>
      <c r="B85" s="26">
        <f>B78/B80</f>
        <v>5.9887005649717516E-2</v>
      </c>
      <c r="C85" s="26">
        <f>C78/C80</f>
        <v>0.10678210678210678</v>
      </c>
      <c r="D85" s="26">
        <f>D78/D80</f>
        <v>0.22002200220022003</v>
      </c>
      <c r="E85" s="26">
        <f>E78/E80</f>
        <v>0.30462184873949577</v>
      </c>
      <c r="F85" s="21"/>
    </row>
    <row r="86" spans="1:6" x14ac:dyDescent="0.25">
      <c r="A86" s="22" t="s">
        <v>17</v>
      </c>
      <c r="B86" s="26">
        <f>B79/B80</f>
        <v>6.6666666666666666E-2</v>
      </c>
      <c r="C86" s="26">
        <f>C79/C80</f>
        <v>7.2150072150072145E-2</v>
      </c>
      <c r="D86" s="26">
        <f>D79/D80</f>
        <v>0.12651265126512651</v>
      </c>
      <c r="E86" s="26">
        <f>E79/E80</f>
        <v>0.18697478991596639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49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361</v>
      </c>
      <c r="C98" s="23">
        <v>134</v>
      </c>
      <c r="D98" s="23">
        <v>66</v>
      </c>
      <c r="E98" s="30">
        <v>99</v>
      </c>
      <c r="F98" s="23">
        <f>SUM(B98:E98)</f>
        <v>660</v>
      </c>
    </row>
    <row r="99" spans="1:6" x14ac:dyDescent="0.25">
      <c r="A99" s="22" t="s">
        <v>14</v>
      </c>
      <c r="B99" s="23">
        <v>168</v>
      </c>
      <c r="C99" s="23">
        <v>207</v>
      </c>
      <c r="D99" s="23">
        <v>113</v>
      </c>
      <c r="E99" s="30">
        <v>198</v>
      </c>
      <c r="F99" s="23">
        <f>SUM(B99:E99)</f>
        <v>686</v>
      </c>
    </row>
    <row r="100" spans="1:6" x14ac:dyDescent="0.25">
      <c r="A100" s="22" t="s">
        <v>15</v>
      </c>
      <c r="B100" s="23">
        <v>125</v>
      </c>
      <c r="C100" s="23">
        <v>470</v>
      </c>
      <c r="D100" s="23">
        <v>188</v>
      </c>
      <c r="E100" s="30">
        <v>357</v>
      </c>
      <c r="F100" s="23">
        <f>SUM(B100:E100)</f>
        <v>1140</v>
      </c>
    </row>
    <row r="101" spans="1:6" x14ac:dyDescent="0.25">
      <c r="A101" s="22" t="s">
        <v>16</v>
      </c>
      <c r="B101" s="23">
        <v>57</v>
      </c>
      <c r="C101" s="23">
        <v>317</v>
      </c>
      <c r="D101" s="23">
        <v>73</v>
      </c>
      <c r="E101" s="30">
        <v>176</v>
      </c>
      <c r="F101" s="23">
        <f>SUM(B101:E101)</f>
        <v>623</v>
      </c>
    </row>
    <row r="102" spans="1:6" x14ac:dyDescent="0.25">
      <c r="A102" s="22" t="s">
        <v>17</v>
      </c>
      <c r="B102" s="23">
        <v>70</v>
      </c>
      <c r="C102" s="23">
        <v>151</v>
      </c>
      <c r="D102" s="23">
        <v>53</v>
      </c>
      <c r="E102" s="30">
        <v>134</v>
      </c>
      <c r="F102" s="23">
        <f>SUM(B102:E102)</f>
        <v>408</v>
      </c>
    </row>
    <row r="103" spans="1:6" x14ac:dyDescent="0.25">
      <c r="A103" s="28" t="s">
        <v>0</v>
      </c>
      <c r="B103" s="65">
        <f>SUM(B98:B102)</f>
        <v>781</v>
      </c>
      <c r="C103" s="65">
        <f>SUM(C98:C102)</f>
        <v>1279</v>
      </c>
      <c r="D103" s="65">
        <f>SUM(D98:D102)</f>
        <v>493</v>
      </c>
      <c r="E103" s="65">
        <f>SUM(E98:E102)</f>
        <v>964</v>
      </c>
      <c r="F103" s="24">
        <f>SUM(F98:F102)</f>
        <v>3517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0.46222791293213827</v>
      </c>
      <c r="C105" s="26">
        <f>C98/C103</f>
        <v>0.10476935105551212</v>
      </c>
      <c r="D105" s="26">
        <f>D98/D103</f>
        <v>0.13387423935091278</v>
      </c>
      <c r="E105" s="26">
        <f>E98/E103</f>
        <v>0.10269709543568464</v>
      </c>
      <c r="F105" s="21"/>
    </row>
    <row r="106" spans="1:6" x14ac:dyDescent="0.25">
      <c r="A106" s="22" t="s">
        <v>14</v>
      </c>
      <c r="B106" s="26">
        <f>B99/B103</f>
        <v>0.21510883482714468</v>
      </c>
      <c r="C106" s="26">
        <f>C99/C103</f>
        <v>0.16184519155590305</v>
      </c>
      <c r="D106" s="26">
        <f>D99/D103</f>
        <v>0.22920892494929007</v>
      </c>
      <c r="E106" s="26">
        <f>E99/E103</f>
        <v>0.20539419087136929</v>
      </c>
      <c r="F106" s="21"/>
    </row>
    <row r="107" spans="1:6" x14ac:dyDescent="0.25">
      <c r="A107" s="22" t="s">
        <v>15</v>
      </c>
      <c r="B107" s="26">
        <f>B100/B103</f>
        <v>0.16005121638924455</v>
      </c>
      <c r="C107" s="26">
        <f>C100/C103</f>
        <v>0.36747458952306489</v>
      </c>
      <c r="D107" s="26">
        <f>D100/D103</f>
        <v>0.38133874239350912</v>
      </c>
      <c r="E107" s="26">
        <f>E100/E103</f>
        <v>0.3703319502074689</v>
      </c>
      <c r="F107" s="21"/>
    </row>
    <row r="108" spans="1:6" x14ac:dyDescent="0.25">
      <c r="A108" s="22" t="s">
        <v>16</v>
      </c>
      <c r="B108" s="26">
        <f>B101/B103</f>
        <v>7.2983354673495524E-2</v>
      </c>
      <c r="C108" s="26">
        <f>C101/C103</f>
        <v>0.24784988272087569</v>
      </c>
      <c r="D108" s="26">
        <f>D101/D103</f>
        <v>0.14807302231237324</v>
      </c>
      <c r="E108" s="26">
        <f>E101/E103</f>
        <v>0.18257261410788381</v>
      </c>
      <c r="F108" s="21"/>
    </row>
    <row r="109" spans="1:6" x14ac:dyDescent="0.25">
      <c r="A109" s="22" t="s">
        <v>17</v>
      </c>
      <c r="B109" s="26">
        <f>B102/B103</f>
        <v>8.9628681177976954E-2</v>
      </c>
      <c r="C109" s="26">
        <f>C102/C103</f>
        <v>0.11806098514464425</v>
      </c>
      <c r="D109" s="26">
        <f>D102/D103</f>
        <v>0.10750507099391481</v>
      </c>
      <c r="E109" s="26">
        <f>E102/E103</f>
        <v>0.13900414937759337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23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58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418</v>
      </c>
      <c r="C10" s="31">
        <v>173985</v>
      </c>
      <c r="D10" s="31">
        <v>82986</v>
      </c>
      <c r="E10" s="33">
        <f>C10/C15</f>
        <v>9.8700389559775323E-2</v>
      </c>
      <c r="F10" s="33">
        <f>D10/D15</f>
        <v>0.31209594620513803</v>
      </c>
    </row>
    <row r="11" spans="1:6" x14ac:dyDescent="0.25">
      <c r="A11" s="6" t="s">
        <v>14</v>
      </c>
      <c r="B11" s="31">
        <v>480</v>
      </c>
      <c r="C11" s="31">
        <v>240536</v>
      </c>
      <c r="D11" s="31">
        <v>57749</v>
      </c>
      <c r="E11" s="33">
        <f>C11/C15</f>
        <v>0.13645427423714757</v>
      </c>
      <c r="F11" s="33">
        <f>D11/D15</f>
        <v>0.21718396834888434</v>
      </c>
    </row>
    <row r="12" spans="1:6" x14ac:dyDescent="0.25">
      <c r="A12" s="6" t="s">
        <v>15</v>
      </c>
      <c r="B12" s="31">
        <v>1124</v>
      </c>
      <c r="C12" s="31">
        <v>603943</v>
      </c>
      <c r="D12" s="31">
        <v>87264</v>
      </c>
      <c r="E12" s="33">
        <f>C12/C15</f>
        <v>0.34261234802942431</v>
      </c>
      <c r="F12" s="33">
        <f>D12/D15</f>
        <v>0.32818476188327145</v>
      </c>
    </row>
    <row r="13" spans="1:6" x14ac:dyDescent="0.25">
      <c r="A13" s="6" t="s">
        <v>16</v>
      </c>
      <c r="B13" s="31">
        <v>817</v>
      </c>
      <c r="C13" s="31">
        <v>398331</v>
      </c>
      <c r="D13" s="31">
        <v>29662</v>
      </c>
      <c r="E13" s="33">
        <f>C13/C15</f>
        <v>0.22597019785461314</v>
      </c>
      <c r="F13" s="33">
        <f>D13/D15</f>
        <v>0.11155363502683349</v>
      </c>
    </row>
    <row r="14" spans="1:6" x14ac:dyDescent="0.25">
      <c r="A14" s="6" t="s">
        <v>17</v>
      </c>
      <c r="B14" s="32">
        <v>722</v>
      </c>
      <c r="C14" s="32">
        <v>345964</v>
      </c>
      <c r="D14" s="32">
        <v>8238</v>
      </c>
      <c r="E14" s="33">
        <f>C14/C15</f>
        <v>0.19626279031903965</v>
      </c>
      <c r="F14" s="33">
        <f>D14/D15</f>
        <v>3.0981688535872642E-2</v>
      </c>
    </row>
    <row r="15" spans="1:6" x14ac:dyDescent="0.25">
      <c r="A15" s="4" t="s">
        <v>0</v>
      </c>
      <c r="B15" s="65">
        <f>SUM(B10:B14)</f>
        <v>3561</v>
      </c>
      <c r="C15" s="65">
        <f>SUM(C10:C14)</f>
        <v>1762759</v>
      </c>
      <c r="D15" s="65">
        <f>SUM(D10:D14)</f>
        <v>265899</v>
      </c>
      <c r="E15" s="66">
        <f>SUM(E10:E14)</f>
        <v>1</v>
      </c>
      <c r="F15" s="66">
        <f>SUM(F10:F14)</f>
        <v>0.99999999999999989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163</v>
      </c>
      <c r="C29" s="9">
        <v>32</v>
      </c>
      <c r="D29" s="18">
        <v>171</v>
      </c>
      <c r="E29" s="3">
        <v>43</v>
      </c>
      <c r="F29" s="23">
        <f>SUM(B29:E29)</f>
        <v>409</v>
      </c>
      <c r="G29" s="15"/>
    </row>
    <row r="30" spans="1:7" x14ac:dyDescent="0.25">
      <c r="A30" s="6" t="s">
        <v>14</v>
      </c>
      <c r="B30" s="9">
        <v>180</v>
      </c>
      <c r="C30" s="9">
        <v>93</v>
      </c>
      <c r="D30" s="18">
        <v>177</v>
      </c>
      <c r="E30" s="3">
        <v>26</v>
      </c>
      <c r="F30" s="23">
        <f>SUM(B30:E30)</f>
        <v>476</v>
      </c>
      <c r="G30" s="15"/>
    </row>
    <row r="31" spans="1:7" x14ac:dyDescent="0.25">
      <c r="A31" s="6" t="s">
        <v>15</v>
      </c>
      <c r="B31" s="9">
        <v>494</v>
      </c>
      <c r="C31" s="9">
        <v>306</v>
      </c>
      <c r="D31" s="18">
        <v>292</v>
      </c>
      <c r="E31" s="3">
        <v>29</v>
      </c>
      <c r="F31" s="23">
        <f>SUM(B31:E31)</f>
        <v>1121</v>
      </c>
      <c r="G31" s="15"/>
    </row>
    <row r="32" spans="1:7" x14ac:dyDescent="0.25">
      <c r="A32" s="6" t="s">
        <v>16</v>
      </c>
      <c r="B32" s="9">
        <v>526</v>
      </c>
      <c r="C32" s="9">
        <v>173</v>
      </c>
      <c r="D32" s="18">
        <v>102</v>
      </c>
      <c r="E32" s="3">
        <v>12</v>
      </c>
      <c r="F32" s="23">
        <f>SUM(B32:E32)</f>
        <v>813</v>
      </c>
      <c r="G32" s="15"/>
    </row>
    <row r="33" spans="1:9" x14ac:dyDescent="0.25">
      <c r="A33" s="6" t="s">
        <v>17</v>
      </c>
      <c r="B33" s="9">
        <v>468</v>
      </c>
      <c r="C33" s="9">
        <v>109</v>
      </c>
      <c r="D33" s="18">
        <v>93</v>
      </c>
      <c r="E33" s="3">
        <v>27</v>
      </c>
      <c r="F33" s="23">
        <f>SUM(B33:E33)</f>
        <v>697</v>
      </c>
      <c r="G33" s="15"/>
    </row>
    <row r="34" spans="1:9" x14ac:dyDescent="0.25">
      <c r="A34" s="8" t="s">
        <v>0</v>
      </c>
      <c r="B34" s="65">
        <f>SUM(B29:B33)</f>
        <v>1831</v>
      </c>
      <c r="C34" s="65">
        <f>SUM(C29:C33)</f>
        <v>713</v>
      </c>
      <c r="D34" s="65">
        <f>SUM(D29:D33)</f>
        <v>835</v>
      </c>
      <c r="E34" s="65">
        <f>SUM(E29:E33)</f>
        <v>137</v>
      </c>
      <c r="F34" s="24">
        <f>SUM(F29:F33)</f>
        <v>3516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69"/>
      <c r="H35" s="69"/>
      <c r="I35" s="15"/>
    </row>
    <row r="36" spans="1:9" x14ac:dyDescent="0.25">
      <c r="A36" s="6" t="s">
        <v>1</v>
      </c>
      <c r="B36" s="5">
        <f>B29/B34</f>
        <v>8.9022392135445105E-2</v>
      </c>
      <c r="C36" s="5">
        <f>C29/C34</f>
        <v>4.4880785413744739E-2</v>
      </c>
      <c r="D36" s="5">
        <f>D29/D34</f>
        <v>0.20479041916167665</v>
      </c>
      <c r="E36" s="5">
        <f>E29/E34</f>
        <v>0.31386861313868614</v>
      </c>
      <c r="G36" s="70"/>
      <c r="H36" s="70"/>
    </row>
    <row r="37" spans="1:9" x14ac:dyDescent="0.25">
      <c r="A37" s="6" t="s">
        <v>14</v>
      </c>
      <c r="B37" s="5">
        <f>B30/B34</f>
        <v>9.8306936100491529E-2</v>
      </c>
      <c r="C37" s="5">
        <f>C30/C34</f>
        <v>0.13043478260869565</v>
      </c>
      <c r="D37" s="5">
        <f>D30/D34</f>
        <v>0.21197604790419161</v>
      </c>
      <c r="E37" s="5">
        <f>E30/E34</f>
        <v>0.18978102189781021</v>
      </c>
      <c r="G37" s="70"/>
      <c r="H37" s="70"/>
    </row>
    <row r="38" spans="1:9" x14ac:dyDescent="0.25">
      <c r="A38" s="6" t="s">
        <v>15</v>
      </c>
      <c r="B38" s="5">
        <f>B31/B34</f>
        <v>0.269797924631349</v>
      </c>
      <c r="C38" s="5">
        <f>C31/C34</f>
        <v>0.42917251051893407</v>
      </c>
      <c r="D38" s="5">
        <f>D31/D34</f>
        <v>0.34970059880239523</v>
      </c>
      <c r="E38" s="5">
        <f>E31/E34</f>
        <v>0.21167883211678831</v>
      </c>
      <c r="G38" s="70"/>
      <c r="H38" s="70"/>
    </row>
    <row r="39" spans="1:9" x14ac:dyDescent="0.25">
      <c r="A39" s="6" t="s">
        <v>16</v>
      </c>
      <c r="B39" s="5">
        <f>B32/B34</f>
        <v>0.28727471327143639</v>
      </c>
      <c r="C39" s="5">
        <f>C32/C34</f>
        <v>0.2426367461430575</v>
      </c>
      <c r="D39" s="5">
        <f>D32/D34</f>
        <v>0.12215568862275449</v>
      </c>
      <c r="E39" s="5">
        <f>E32/E34</f>
        <v>8.7591240875912413E-2</v>
      </c>
    </row>
    <row r="40" spans="1:9" x14ac:dyDescent="0.25">
      <c r="A40" s="6" t="s">
        <v>17</v>
      </c>
      <c r="B40" s="5">
        <f>B33/B34</f>
        <v>0.255598033861278</v>
      </c>
      <c r="C40" s="5">
        <f>C33/C34</f>
        <v>0.15287517531556802</v>
      </c>
      <c r="D40" s="5">
        <f>D33/D34</f>
        <v>0.11137724550898204</v>
      </c>
      <c r="E40" s="5">
        <f>E33/E34</f>
        <v>0.19708029197080293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56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365</v>
      </c>
      <c r="C52" s="23">
        <v>21</v>
      </c>
      <c r="D52" s="23">
        <v>20</v>
      </c>
      <c r="E52" s="23">
        <v>4</v>
      </c>
      <c r="F52" s="23">
        <f>SUM(B52:E52)</f>
        <v>410</v>
      </c>
    </row>
    <row r="53" spans="1:6" x14ac:dyDescent="0.25">
      <c r="A53" s="22" t="s">
        <v>14</v>
      </c>
      <c r="B53" s="23">
        <v>446</v>
      </c>
      <c r="C53" s="23">
        <v>10</v>
      </c>
      <c r="D53" s="23">
        <v>20</v>
      </c>
      <c r="E53" s="23">
        <v>0</v>
      </c>
      <c r="F53" s="23">
        <f>SUM(B53:E53)</f>
        <v>476</v>
      </c>
    </row>
    <row r="54" spans="1:6" x14ac:dyDescent="0.25">
      <c r="A54" s="22" t="s">
        <v>15</v>
      </c>
      <c r="B54" s="23">
        <v>1105</v>
      </c>
      <c r="C54" s="23">
        <v>6</v>
      </c>
      <c r="D54" s="23">
        <v>10</v>
      </c>
      <c r="E54" s="23">
        <v>0</v>
      </c>
      <c r="F54" s="23">
        <f>SUM(B54:E54)</f>
        <v>1121</v>
      </c>
    </row>
    <row r="55" spans="1:6" x14ac:dyDescent="0.25">
      <c r="A55" s="22" t="s">
        <v>16</v>
      </c>
      <c r="B55" s="23">
        <v>807</v>
      </c>
      <c r="C55" s="23">
        <v>1</v>
      </c>
      <c r="D55" s="23">
        <v>5</v>
      </c>
      <c r="E55" s="23">
        <v>0</v>
      </c>
      <c r="F55" s="23">
        <f>SUM(B55:E55)</f>
        <v>813</v>
      </c>
    </row>
    <row r="56" spans="1:6" x14ac:dyDescent="0.25">
      <c r="A56" s="22" t="s">
        <v>17</v>
      </c>
      <c r="B56" s="23">
        <v>685</v>
      </c>
      <c r="C56" s="23">
        <v>8</v>
      </c>
      <c r="D56" s="23">
        <v>6</v>
      </c>
      <c r="E56" s="23">
        <v>0</v>
      </c>
      <c r="F56" s="23">
        <f>SUM(B56:E56)</f>
        <v>699</v>
      </c>
    </row>
    <row r="57" spans="1:6" x14ac:dyDescent="0.25">
      <c r="A57" s="24" t="s">
        <v>0</v>
      </c>
      <c r="B57" s="65">
        <f>SUM(B52:B56)</f>
        <v>3408</v>
      </c>
      <c r="C57" s="65">
        <f>SUM(C52:C56)</f>
        <v>46</v>
      </c>
      <c r="D57" s="65">
        <f>SUM(D52:D56)</f>
        <v>61</v>
      </c>
      <c r="E57" s="65">
        <f>SUM(E52:E56)</f>
        <v>4</v>
      </c>
      <c r="F57" s="24">
        <f>SUM(F52:F56)</f>
        <v>3519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0.10710093896713616</v>
      </c>
      <c r="C59" s="26">
        <f>C52/C57</f>
        <v>0.45652173913043476</v>
      </c>
      <c r="D59" s="26">
        <f>D52/D57</f>
        <v>0.32786885245901637</v>
      </c>
      <c r="E59" s="26">
        <f>E52/E57</f>
        <v>1</v>
      </c>
      <c r="F59" s="21"/>
    </row>
    <row r="60" spans="1:6" x14ac:dyDescent="0.25">
      <c r="A60" s="22" t="s">
        <v>14</v>
      </c>
      <c r="B60" s="26">
        <f>B53/B57</f>
        <v>0.13086854460093897</v>
      </c>
      <c r="C60" s="26">
        <f>C53/C57</f>
        <v>0.21739130434782608</v>
      </c>
      <c r="D60" s="26">
        <f>D53/D57</f>
        <v>0.32786885245901637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0.32423708920187794</v>
      </c>
      <c r="C61" s="26">
        <f>C54/C57</f>
        <v>0.13043478260869565</v>
      </c>
      <c r="D61" s="26">
        <f>D54/D57</f>
        <v>0.16393442622950818</v>
      </c>
      <c r="E61" s="26">
        <f>E54/E57</f>
        <v>0</v>
      </c>
      <c r="F61" s="21"/>
    </row>
    <row r="62" spans="1:6" x14ac:dyDescent="0.25">
      <c r="A62" s="22" t="s">
        <v>16</v>
      </c>
      <c r="B62" s="26">
        <f>B55/B57</f>
        <v>0.23679577464788731</v>
      </c>
      <c r="C62" s="26">
        <f>C55/C57</f>
        <v>2.1739130434782608E-2</v>
      </c>
      <c r="D62" s="26">
        <f>D55/D57</f>
        <v>8.1967213114754092E-2</v>
      </c>
      <c r="E62" s="26">
        <f>E55/E57</f>
        <v>0</v>
      </c>
      <c r="F62" s="21"/>
    </row>
    <row r="63" spans="1:6" x14ac:dyDescent="0.25">
      <c r="A63" s="22" t="s">
        <v>17</v>
      </c>
      <c r="B63" s="26">
        <f>B56/B57</f>
        <v>0.20099765258215962</v>
      </c>
      <c r="C63" s="26">
        <f>C56/C57</f>
        <v>0.17391304347826086</v>
      </c>
      <c r="D63" s="26">
        <f>D56/D57</f>
        <v>9.8360655737704916E-2</v>
      </c>
      <c r="E63" s="26">
        <f>E56/E57</f>
        <v>0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30" x14ac:dyDescent="0.25">
      <c r="A74" s="49" t="s">
        <v>55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256</v>
      </c>
      <c r="C75" s="23">
        <v>65</v>
      </c>
      <c r="D75" s="23">
        <v>15</v>
      </c>
      <c r="E75" s="23">
        <v>52</v>
      </c>
      <c r="F75" s="23">
        <f>SUM(B75:E75)</f>
        <v>388</v>
      </c>
    </row>
    <row r="76" spans="1:6" x14ac:dyDescent="0.25">
      <c r="A76" s="22" t="s">
        <v>14</v>
      </c>
      <c r="B76" s="23">
        <v>197</v>
      </c>
      <c r="C76" s="23">
        <v>146</v>
      </c>
      <c r="D76" s="23">
        <v>68</v>
      </c>
      <c r="E76" s="23">
        <v>41</v>
      </c>
      <c r="F76" s="23">
        <f>SUM(B76:E76)</f>
        <v>452</v>
      </c>
    </row>
    <row r="77" spans="1:6" x14ac:dyDescent="0.25">
      <c r="A77" s="22" t="s">
        <v>15</v>
      </c>
      <c r="B77" s="23">
        <v>200</v>
      </c>
      <c r="C77" s="23">
        <v>366</v>
      </c>
      <c r="D77" s="23">
        <v>314</v>
      </c>
      <c r="E77" s="23">
        <v>222</v>
      </c>
      <c r="F77" s="23">
        <f>SUM(B77:E77)</f>
        <v>1102</v>
      </c>
    </row>
    <row r="78" spans="1:6" x14ac:dyDescent="0.25">
      <c r="A78" s="22" t="s">
        <v>16</v>
      </c>
      <c r="B78" s="23">
        <v>65</v>
      </c>
      <c r="C78" s="23">
        <v>155</v>
      </c>
      <c r="D78" s="23">
        <v>310</v>
      </c>
      <c r="E78" s="23">
        <v>272</v>
      </c>
      <c r="F78" s="23">
        <f>SUM(B78:E78)</f>
        <v>802</v>
      </c>
    </row>
    <row r="79" spans="1:6" x14ac:dyDescent="0.25">
      <c r="A79" s="22" t="s">
        <v>17</v>
      </c>
      <c r="B79" s="23">
        <v>87</v>
      </c>
      <c r="C79" s="23">
        <v>108</v>
      </c>
      <c r="D79" s="23">
        <v>182</v>
      </c>
      <c r="E79" s="23">
        <v>315</v>
      </c>
      <c r="F79" s="23">
        <f>SUM(B79:E79)</f>
        <v>692</v>
      </c>
    </row>
    <row r="80" spans="1:6" x14ac:dyDescent="0.25">
      <c r="A80" s="28" t="s">
        <v>0</v>
      </c>
      <c r="B80" s="65">
        <f>SUM(B75:B79)</f>
        <v>805</v>
      </c>
      <c r="C80" s="65">
        <f>SUM(C75:C79)</f>
        <v>840</v>
      </c>
      <c r="D80" s="65">
        <f>SUM(D75:D79)</f>
        <v>889</v>
      </c>
      <c r="E80" s="65">
        <f>SUM(E75:E79)</f>
        <v>902</v>
      </c>
      <c r="F80" s="24">
        <f>SUM(F75:F79)</f>
        <v>3436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0.31801242236024846</v>
      </c>
      <c r="C82" s="26">
        <f>C75/C80</f>
        <v>7.7380952380952384E-2</v>
      </c>
      <c r="D82" s="26">
        <f>D75/D80</f>
        <v>1.6872890888638921E-2</v>
      </c>
      <c r="E82" s="26">
        <f>E75/E80</f>
        <v>5.7649667405764965E-2</v>
      </c>
      <c r="F82" s="21"/>
    </row>
    <row r="83" spans="1:6" x14ac:dyDescent="0.25">
      <c r="A83" s="22" t="s">
        <v>14</v>
      </c>
      <c r="B83" s="26">
        <f>B76/B80</f>
        <v>0.24472049689440994</v>
      </c>
      <c r="C83" s="26">
        <f>C76/C80</f>
        <v>0.1738095238095238</v>
      </c>
      <c r="D83" s="26">
        <f>D76/D80</f>
        <v>7.6490438695163102E-2</v>
      </c>
      <c r="E83" s="26">
        <f>E76/E80</f>
        <v>4.5454545454545456E-2</v>
      </c>
      <c r="F83" s="21"/>
    </row>
    <row r="84" spans="1:6" x14ac:dyDescent="0.25">
      <c r="A84" s="22" t="s">
        <v>15</v>
      </c>
      <c r="B84" s="26">
        <f>B77/B80</f>
        <v>0.2484472049689441</v>
      </c>
      <c r="C84" s="26">
        <f>C77/C80</f>
        <v>0.43571428571428572</v>
      </c>
      <c r="D84" s="26">
        <f>D77/D80</f>
        <v>0.35320584926884141</v>
      </c>
      <c r="E84" s="26">
        <f>E77/E80</f>
        <v>0.24611973392461198</v>
      </c>
      <c r="F84" s="21"/>
    </row>
    <row r="85" spans="1:6" x14ac:dyDescent="0.25">
      <c r="A85" s="22" t="s">
        <v>16</v>
      </c>
      <c r="B85" s="26">
        <f>B78/B80</f>
        <v>8.0745341614906832E-2</v>
      </c>
      <c r="C85" s="26">
        <f>C78/C80</f>
        <v>0.18452380952380953</v>
      </c>
      <c r="D85" s="26">
        <f>D78/D80</f>
        <v>0.34870641169853767</v>
      </c>
      <c r="E85" s="26">
        <f>E78/E80</f>
        <v>0.30155210643015523</v>
      </c>
      <c r="F85" s="21"/>
    </row>
    <row r="86" spans="1:6" x14ac:dyDescent="0.25">
      <c r="A86" s="22" t="s">
        <v>17</v>
      </c>
      <c r="B86" s="26">
        <f>B79/B80</f>
        <v>0.10807453416149068</v>
      </c>
      <c r="C86" s="26">
        <f>C79/C80</f>
        <v>0.12857142857142856</v>
      </c>
      <c r="D86" s="26">
        <f>D79/D80</f>
        <v>0.20472440944881889</v>
      </c>
      <c r="E86" s="26">
        <f>E79/E80</f>
        <v>0.34922394678492241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54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283</v>
      </c>
      <c r="C98" s="23">
        <v>73</v>
      </c>
      <c r="D98" s="23">
        <v>25</v>
      </c>
      <c r="E98" s="30">
        <v>29</v>
      </c>
      <c r="F98" s="23">
        <f>SUM(B98:E98)</f>
        <v>410</v>
      </c>
    </row>
    <row r="99" spans="1:6" x14ac:dyDescent="0.25">
      <c r="A99" s="22" t="s">
        <v>14</v>
      </c>
      <c r="B99" s="23">
        <v>155</v>
      </c>
      <c r="C99" s="23">
        <v>141</v>
      </c>
      <c r="D99" s="23">
        <v>86</v>
      </c>
      <c r="E99" s="30">
        <v>94</v>
      </c>
      <c r="F99" s="23">
        <f>SUM(B99:E99)</f>
        <v>476</v>
      </c>
    </row>
    <row r="100" spans="1:6" x14ac:dyDescent="0.25">
      <c r="A100" s="22" t="s">
        <v>15</v>
      </c>
      <c r="B100" s="23">
        <v>165</v>
      </c>
      <c r="C100" s="23">
        <v>406</v>
      </c>
      <c r="D100" s="23">
        <v>185</v>
      </c>
      <c r="E100" s="30">
        <v>365</v>
      </c>
      <c r="F100" s="23">
        <f>SUM(B100:E100)</f>
        <v>1121</v>
      </c>
    </row>
    <row r="101" spans="1:6" x14ac:dyDescent="0.25">
      <c r="A101" s="22" t="s">
        <v>16</v>
      </c>
      <c r="B101" s="23">
        <v>77</v>
      </c>
      <c r="C101" s="23">
        <v>380</v>
      </c>
      <c r="D101" s="23">
        <v>116</v>
      </c>
      <c r="E101" s="30">
        <v>240</v>
      </c>
      <c r="F101" s="23">
        <f>SUM(B101:E101)</f>
        <v>813</v>
      </c>
    </row>
    <row r="102" spans="1:6" x14ac:dyDescent="0.25">
      <c r="A102" s="22" t="s">
        <v>17</v>
      </c>
      <c r="B102" s="23">
        <v>85</v>
      </c>
      <c r="C102" s="23">
        <v>287</v>
      </c>
      <c r="D102" s="23">
        <v>99</v>
      </c>
      <c r="E102" s="30">
        <v>228</v>
      </c>
      <c r="F102" s="23">
        <f>SUM(B102:E102)</f>
        <v>699</v>
      </c>
    </row>
    <row r="103" spans="1:6" x14ac:dyDescent="0.25">
      <c r="A103" s="28" t="s">
        <v>0</v>
      </c>
      <c r="B103" s="65">
        <f>SUM(B98:B102)</f>
        <v>765</v>
      </c>
      <c r="C103" s="65">
        <f>SUM(C98:C102)</f>
        <v>1287</v>
      </c>
      <c r="D103" s="65">
        <f>SUM(D98:D102)</f>
        <v>511</v>
      </c>
      <c r="E103" s="65">
        <f>SUM(E98:E102)</f>
        <v>956</v>
      </c>
      <c r="F103" s="24">
        <f>SUM(F98:F102)</f>
        <v>3519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0.36993464052287583</v>
      </c>
      <c r="C105" s="26">
        <f>C98/C103</f>
        <v>5.672105672105672E-2</v>
      </c>
      <c r="D105" s="26">
        <f>D98/D103</f>
        <v>4.8923679060665359E-2</v>
      </c>
      <c r="E105" s="26">
        <f>E98/E103</f>
        <v>3.0334728033472803E-2</v>
      </c>
      <c r="F105" s="21"/>
    </row>
    <row r="106" spans="1:6" x14ac:dyDescent="0.25">
      <c r="A106" s="22" t="s">
        <v>14</v>
      </c>
      <c r="B106" s="26">
        <f>B99/B103</f>
        <v>0.20261437908496732</v>
      </c>
      <c r="C106" s="26">
        <f>C99/C103</f>
        <v>0.10955710955710955</v>
      </c>
      <c r="D106" s="26">
        <f>D99/D103</f>
        <v>0.16829745596868884</v>
      </c>
      <c r="E106" s="26">
        <f>E99/E103</f>
        <v>9.832635983263599E-2</v>
      </c>
      <c r="F106" s="21"/>
    </row>
    <row r="107" spans="1:6" x14ac:dyDescent="0.25">
      <c r="A107" s="22" t="s">
        <v>15</v>
      </c>
      <c r="B107" s="26">
        <f>B100/B103</f>
        <v>0.21568627450980393</v>
      </c>
      <c r="C107" s="26">
        <f>C100/C103</f>
        <v>0.31546231546231546</v>
      </c>
      <c r="D107" s="26">
        <f>D100/D103</f>
        <v>0.36203522504892366</v>
      </c>
      <c r="E107" s="26">
        <f>E100/E103</f>
        <v>0.3817991631799163</v>
      </c>
      <c r="F107" s="21"/>
    </row>
    <row r="108" spans="1:6" x14ac:dyDescent="0.25">
      <c r="A108" s="22" t="s">
        <v>16</v>
      </c>
      <c r="B108" s="26">
        <f>B101/B103</f>
        <v>0.10065359477124183</v>
      </c>
      <c r="C108" s="26">
        <f>C101/C103</f>
        <v>0.29526029526029524</v>
      </c>
      <c r="D108" s="26">
        <f>D101/D103</f>
        <v>0.22700587084148727</v>
      </c>
      <c r="E108" s="26">
        <f>E101/E103</f>
        <v>0.2510460251046025</v>
      </c>
      <c r="F108" s="21"/>
    </row>
    <row r="109" spans="1:6" x14ac:dyDescent="0.25">
      <c r="A109" s="22" t="s">
        <v>17</v>
      </c>
      <c r="B109" s="26">
        <f>B102/B103</f>
        <v>0.1111111111111111</v>
      </c>
      <c r="C109" s="26">
        <f>C102/C103</f>
        <v>0.22299922299922301</v>
      </c>
      <c r="D109" s="26">
        <f>D102/D103</f>
        <v>0.19373776908023482</v>
      </c>
      <c r="E109" s="26">
        <f>E102/E103</f>
        <v>0.2384937238493724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2018-07-18T21:30:52Z</dcterms:modified>
</cp:coreProperties>
</file>