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<sst xmlns="http://schemas.openxmlformats.org/spreadsheetml/2006/main" count="225" uniqueCount="59">
  <si>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</si>
  <si>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</si>
  <si>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</si>
  <si>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</si>
  <si>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</si>
  <si>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</si>
  <si>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</si>
  <si>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</si>
  <si>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</si>
  <si>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</si>
  <si>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</si>
  <si>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</si>
  <si>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</si>
  <si>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</si>
  <si>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</si>
  <si>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</si>
  <si>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</si>
  <si>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</si>
  <si>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</si>
  <si>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</si>
  <si>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</si>
  <si>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</si>
  <si>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</si>
  <si>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</si>
  <si>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</si>
  <si>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</si>
  <si>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</si>
  <si>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</si>
  <si>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</si>
  <si>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</si>
  <si>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</si>
  <si>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</si>
  <si>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</si>
  <si>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</si>
  <si>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</si>
  <si>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</si>
  <si>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</si>
  <si>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</si>
  <si>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</si>
  <si>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</si>
  <si>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</si>
  <si>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</si>
  <si>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</si>
  <si>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</si>
  <si>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</si>
  <si>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North Carolina</t>
  </si>
  <si>
    <t>Chronic Absence Levels Across North Carolina Schools SY 15-16 Compared to SY 13-14</t>
  </si>
  <si>
    <t>Chronic Absence Levels Across North Carolina Schools</t>
  </si>
  <si>
    <t>North Carolina Schools Reporting Zero Students as Chronically Absent</t>
  </si>
  <si>
    <t xml:space="preserve">SY 15-16 Chronic Absence Levels Across North Carolina Schools by Locale </t>
  </si>
  <si>
    <t>SY 15-16 Chronic Absence Levels Across North Carolina Schools by Concentration of Poverty</t>
  </si>
  <si>
    <t xml:space="preserve">SY 15-16 Chronic Absence Levels Across North Carolina Schools by School Type </t>
  </si>
  <si>
    <t xml:space="preserve">SY 15-16 Chronic Absence Levels Across North Carolina Schools by Grades Served </t>
  </si>
  <si>
    <t>SY 15-16 Chronic Absence Levels Across 
North Carolina Schools</t>
  </si>
  <si>
    <t xml:space="preserve">SY 13-14 Chronic Absence Levels Across North Carolina Schools by Locale </t>
  </si>
  <si>
    <t>SY 13-14 Chronic Absence Levels Across North Carolina Schools by Concentration of Poverty</t>
  </si>
  <si>
    <t>SY 13-14 Chronic Absence Levels Across North Carolina Schools by School Type</t>
  </si>
  <si>
    <t>SY 13-14 Chronic Absence Levels Across 
North Carolina Schools</t>
  </si>
  <si>
    <t xml:space="preserve">SY 13-14 Chronic Absence Levels Across North Carolina Schools by Grades 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</si>
</sst>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North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178</c:v>
                </c:pt>
                <c:pt idx="1">
                  <c:v>287</c:v>
                </c:pt>
                <c:pt idx="2">
                  <c:v>1095</c:v>
                </c:pt>
                <c:pt idx="3">
                  <c:v>577</c:v>
                </c:pt>
                <c:pt idx="4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166</c:v>
                </c:pt>
                <c:pt idx="1">
                  <c:v>368</c:v>
                </c:pt>
                <c:pt idx="2">
                  <c:v>1196</c:v>
                </c:pt>
                <c:pt idx="3">
                  <c:v>544</c:v>
                </c:pt>
                <c:pt idx="4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08962456"/>
        <c:axId val="2138760712"/>
      </c:barChart>
      <c:catAx>
        <c:axId val="-210896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60712"/>
        <c:crosses val="autoZero"/>
        <c:auto val="1"/>
        <c:lblAlgn val="ctr"/>
        <c:lblOffset val="100"/>
        <c:noMultiLvlLbl val="0"/>
      </c:catAx>
      <c:valAx>
        <c:axId val="2138760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1230697652927901E-2"/>
              <c:y val="0.242569857357806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96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North Carolina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0.12242090784044017</c:v>
                </c:pt>
                <c:pt idx="1">
                  <c:v>6.2699256110520726E-2</c:v>
                </c:pt>
                <c:pt idx="2">
                  <c:v>3.2102728731942212E-2</c:v>
                </c:pt>
                <c:pt idx="3">
                  <c:v>1.7777777777777778E-2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0.1499312242090784</c:v>
                </c:pt>
                <c:pt idx="1">
                  <c:v>0.12327311370882041</c:v>
                </c:pt>
                <c:pt idx="2">
                  <c:v>8.186195826645265E-2</c:v>
                </c:pt>
                <c:pt idx="3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0.43466299862448421</c:v>
                </c:pt>
                <c:pt idx="1">
                  <c:v>0.47821466524973433</c:v>
                </c:pt>
                <c:pt idx="2">
                  <c:v>0.434991974317817</c:v>
                </c:pt>
                <c:pt idx="3">
                  <c:v>0.20444444444444446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0.11141678129298486</c:v>
                </c:pt>
                <c:pt idx="1">
                  <c:v>0.19128586609989373</c:v>
                </c:pt>
                <c:pt idx="2">
                  <c:v>0.32263242375601925</c:v>
                </c:pt>
                <c:pt idx="3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0.18156808803301239</c:v>
                </c:pt>
                <c:pt idx="1">
                  <c:v>0.14452709883103082</c:v>
                </c:pt>
                <c:pt idx="2">
                  <c:v>0.12841091492776885</c:v>
                </c:pt>
                <c:pt idx="3">
                  <c:v>0.28888888888888886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700792"/>
        <c:axId val="2093615000"/>
      </c:barChart>
      <c:catAx>
        <c:axId val="-2114700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615000"/>
        <c:crosses val="autoZero"/>
        <c:auto val="1"/>
        <c:lblAlgn val="ctr"/>
        <c:lblOffset val="100"/>
        <c:noMultiLvlLbl val="0"/>
      </c:catAx>
      <c:valAx>
        <c:axId val="2093615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635931211123301E-2"/>
              <c:y val="0.351955262348963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700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9.5380029806259314E-2</c:v>
                </c:pt>
                <c:pt idx="1">
                  <c:v>5.0200803212851405E-2</c:v>
                </c:pt>
                <c:pt idx="2">
                  <c:v>9.580838323353294E-2</c:v>
                </c:pt>
                <c:pt idx="3">
                  <c:v>5.3370786516853931E-2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0.10432190760059612</c:v>
                </c:pt>
                <c:pt idx="1">
                  <c:v>5.2208835341365459E-2</c:v>
                </c:pt>
                <c:pt idx="2">
                  <c:v>0.10778443113772455</c:v>
                </c:pt>
                <c:pt idx="3">
                  <c:v>0.14419475655430711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0.39493293591654249</c:v>
                </c:pt>
                <c:pt idx="1">
                  <c:v>0.42369477911646586</c:v>
                </c:pt>
                <c:pt idx="2">
                  <c:v>0.42215568862275449</c:v>
                </c:pt>
                <c:pt idx="3">
                  <c:v>0.44662921348314605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0.21907600596125187</c:v>
                </c:pt>
                <c:pt idx="1">
                  <c:v>0.3112449799196787</c:v>
                </c:pt>
                <c:pt idx="2">
                  <c:v>0.18862275449101795</c:v>
                </c:pt>
                <c:pt idx="3">
                  <c:v>0.19850187265917604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0.18628912071535023</c:v>
                </c:pt>
                <c:pt idx="1">
                  <c:v>0.16265060240963855</c:v>
                </c:pt>
                <c:pt idx="2">
                  <c:v>0.18562874251497005</c:v>
                </c:pt>
                <c:pt idx="3">
                  <c:v>0.15730337078651685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028264"/>
        <c:axId val="2103663992"/>
      </c:barChart>
      <c:catAx>
        <c:axId val="210402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663992"/>
        <c:crosses val="autoZero"/>
        <c:auto val="1"/>
        <c:lblAlgn val="ctr"/>
        <c:lblOffset val="100"/>
        <c:noMultiLvlLbl val="0"/>
      </c:catAx>
      <c:valAx>
        <c:axId val="2103663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388114453412E-2"/>
              <c:y val="0.332646953873967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02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North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6.9018999612252815E-2</c:v>
                </c:pt>
                <c:pt idx="1">
                  <c:v>0.11128344319503683</c:v>
                </c:pt>
                <c:pt idx="2">
                  <c:v>0.42458317177200466</c:v>
                </c:pt>
                <c:pt idx="3">
                  <c:v>0.22373012795657232</c:v>
                </c:pt>
                <c:pt idx="4">
                  <c:v>0.17138425746413338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6.3944530046224968E-2</c:v>
                </c:pt>
                <c:pt idx="1">
                  <c:v>0.14175654853620956</c:v>
                </c:pt>
                <c:pt idx="2">
                  <c:v>0.46070878274268107</c:v>
                </c:pt>
                <c:pt idx="3">
                  <c:v>0.20955315870570107</c:v>
                </c:pt>
                <c:pt idx="4">
                  <c:v>0.12403697996918336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910600"/>
        <c:axId val="2103726952"/>
      </c:barChart>
      <c:catAx>
        <c:axId val="2103910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726952"/>
        <c:crosses val="autoZero"/>
        <c:auto val="1"/>
        <c:lblAlgn val="ctr"/>
        <c:lblOffset val="100"/>
        <c:noMultiLvlLbl val="0"/>
      </c:catAx>
      <c:valAx>
        <c:axId val="2103726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41154900375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03910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6.5529274912756882E-2</c:v>
                </c:pt>
                <c:pt idx="1">
                  <c:v>4.7765793528505393E-2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3704392"/>
        <c:axId val="2104315720"/>
      </c:barChart>
      <c:catAx>
        <c:axId val="210370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315720"/>
        <c:crosses val="autoZero"/>
        <c:auto val="1"/>
        <c:lblAlgn val="ctr"/>
        <c:lblOffset val="100"/>
        <c:noMultiLvlLbl val="0"/>
      </c:catAx>
      <c:valAx>
        <c:axId val="210431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2385849825072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70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1.2534818941504178E-2</c:v>
                </c:pt>
                <c:pt idx="1">
                  <c:v>2.231237322515213E-2</c:v>
                </c:pt>
                <c:pt idx="2">
                  <c:v>0.16427104722792607</c:v>
                </c:pt>
                <c:pt idx="3">
                  <c:v>0.36774193548387096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6.7548746518105843E-2</c:v>
                </c:pt>
                <c:pt idx="1">
                  <c:v>0.20283975659229209</c:v>
                </c:pt>
                <c:pt idx="2">
                  <c:v>0.31211498973305957</c:v>
                </c:pt>
                <c:pt idx="3">
                  <c:v>0.12258064516129032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0.50766016713091922</c:v>
                </c:pt>
                <c:pt idx="1">
                  <c:v>0.55780933062880322</c:v>
                </c:pt>
                <c:pt idx="2">
                  <c:v>0.31827515400410678</c:v>
                </c:pt>
                <c:pt idx="3">
                  <c:v>0.23870967741935484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0.28342618384401114</c:v>
                </c:pt>
                <c:pt idx="1">
                  <c:v>0.13590263691683571</c:v>
                </c:pt>
                <c:pt idx="2">
                  <c:v>8.8295687885010271E-2</c:v>
                </c:pt>
                <c:pt idx="3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0.12883008356545961</c:v>
                </c:pt>
                <c:pt idx="1">
                  <c:v>8.1135902636916835E-2</c:v>
                </c:pt>
                <c:pt idx="2">
                  <c:v>0.11704312114989733</c:v>
                </c:pt>
                <c:pt idx="3">
                  <c:v>0.10967741935483871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942936"/>
        <c:axId val="2111410824"/>
      </c:barChart>
      <c:catAx>
        <c:axId val="213894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410824"/>
        <c:crosses val="autoZero"/>
        <c:auto val="1"/>
        <c:lblAlgn val="ctr"/>
        <c:lblOffset val="100"/>
        <c:noMultiLvlLbl val="0"/>
      </c:catAx>
      <c:valAx>
        <c:axId val="2111410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727672357848699E-2"/>
              <c:y val="0.3455784851543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942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3.7201779215527697E-2</c:v>
                </c:pt>
                <c:pt idx="1">
                  <c:v>0.52173913043478259</c:v>
                </c:pt>
                <c:pt idx="2">
                  <c:v>0</c:v>
                </c:pt>
                <c:pt idx="3">
                  <c:v>0.83783783783783783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0.14355034371209058</c:v>
                </c:pt>
                <c:pt idx="1">
                  <c:v>0.2608695652173913</c:v>
                </c:pt>
                <c:pt idx="2">
                  <c:v>0</c:v>
                </c:pt>
                <c:pt idx="3">
                  <c:v>9.45945945945946E-2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0.4807925596441569</c:v>
                </c:pt>
                <c:pt idx="1">
                  <c:v>0.17391304347826086</c:v>
                </c:pt>
                <c:pt idx="2">
                  <c:v>1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0.2191670036393045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0.11928831378892034</c:v>
                </c:pt>
                <c:pt idx="1">
                  <c:v>4.3478260869565216E-2</c:v>
                </c:pt>
                <c:pt idx="2">
                  <c:v>0</c:v>
                </c:pt>
                <c:pt idx="3">
                  <c:v>4.0540540540540543E-2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500904"/>
        <c:axId val="2138820184"/>
      </c:barChart>
      <c:catAx>
        <c:axId val="2138500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820184"/>
        <c:crosses val="autoZero"/>
        <c:auto val="1"/>
        <c:lblAlgn val="ctr"/>
        <c:lblOffset val="100"/>
        <c:noMultiLvlLbl val="0"/>
      </c:catAx>
      <c:valAx>
        <c:axId val="2138820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30150457544158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00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North Carolina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0.11879049676025918</c:v>
                </c:pt>
                <c:pt idx="1">
                  <c:v>4.1333333333333333E-2</c:v>
                </c:pt>
                <c:pt idx="2">
                  <c:v>2.8346456692913385E-2</c:v>
                </c:pt>
                <c:pt idx="3">
                  <c:v>2.7131782945736434E-2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0.17710583153347731</c:v>
                </c:pt>
                <c:pt idx="1">
                  <c:v>0.16533333333333333</c:v>
                </c:pt>
                <c:pt idx="2">
                  <c:v>0.11023622047244094</c:v>
                </c:pt>
                <c:pt idx="3">
                  <c:v>3.875968992248062E-2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0.47624190064794819</c:v>
                </c:pt>
                <c:pt idx="1">
                  <c:v>0.53333333333333333</c:v>
                </c:pt>
                <c:pt idx="2">
                  <c:v>0.45826771653543308</c:v>
                </c:pt>
                <c:pt idx="3">
                  <c:v>0.2441860465116279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0.14146868250539957</c:v>
                </c:pt>
                <c:pt idx="1">
                  <c:v>0.184</c:v>
                </c:pt>
                <c:pt idx="2">
                  <c:v>0.25669291338582678</c:v>
                </c:pt>
                <c:pt idx="3">
                  <c:v>0.4263565891472868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8.6393088552915762E-2</c:v>
                </c:pt>
                <c:pt idx="1">
                  <c:v>7.5999999999999998E-2</c:v>
                </c:pt>
                <c:pt idx="2">
                  <c:v>0.14645669291338584</c:v>
                </c:pt>
                <c:pt idx="3">
                  <c:v>0.26356589147286824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620344"/>
        <c:axId val="2138572728"/>
      </c:barChart>
      <c:catAx>
        <c:axId val="213862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72728"/>
        <c:crosses val="autoZero"/>
        <c:auto val="1"/>
        <c:lblAlgn val="ctr"/>
        <c:lblOffset val="100"/>
        <c:noMultiLvlLbl val="0"/>
      </c:catAx>
      <c:valAx>
        <c:axId val="2138572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51518477863E-2"/>
              <c:y val="0.351955262348963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0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8.8105726872246701E-2</c:v>
                </c:pt>
                <c:pt idx="1">
                  <c:v>5.1999999999999998E-2</c:v>
                </c:pt>
                <c:pt idx="2">
                  <c:v>9.7264437689969604E-2</c:v>
                </c:pt>
                <c:pt idx="3">
                  <c:v>4.5240339302544771E-2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0.12922173274596183</c:v>
                </c:pt>
                <c:pt idx="1">
                  <c:v>7.5999999999999998E-2</c:v>
                </c:pt>
                <c:pt idx="2">
                  <c:v>0.14893617021276595</c:v>
                </c:pt>
                <c:pt idx="3">
                  <c:v>0.18190386427898209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0.39060205580029367</c:v>
                </c:pt>
                <c:pt idx="1">
                  <c:v>0.45400000000000001</c:v>
                </c:pt>
                <c:pt idx="2">
                  <c:v>0.48936170212765956</c:v>
                </c:pt>
                <c:pt idx="3">
                  <c:v>0.51083883129123464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0.23348017621145375</c:v>
                </c:pt>
                <c:pt idx="1">
                  <c:v>0.29399999999999998</c:v>
                </c:pt>
                <c:pt idx="2">
                  <c:v>0.1580547112462006</c:v>
                </c:pt>
                <c:pt idx="3">
                  <c:v>0.17342130065975495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0.15859030837004406</c:v>
                </c:pt>
                <c:pt idx="1">
                  <c:v>0.124</c:v>
                </c:pt>
                <c:pt idx="2">
                  <c:v>0.10638297872340426</c:v>
                </c:pt>
                <c:pt idx="3">
                  <c:v>8.8595664467483501E-2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8357208"/>
        <c:axId val="2039974056"/>
      </c:barChart>
      <c:catAx>
        <c:axId val="2098357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9974056"/>
        <c:crosses val="autoZero"/>
        <c:auto val="1"/>
        <c:lblAlgn val="ctr"/>
        <c:lblOffset val="100"/>
        <c:noMultiLvlLbl val="0"/>
      </c:catAx>
      <c:valAx>
        <c:axId val="2039974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714600146735E-2"/>
              <c:y val="0.326604657801460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357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1.2658227848101266E-2</c:v>
                </c:pt>
                <c:pt idx="1">
                  <c:v>2.6052104208416832E-2</c:v>
                </c:pt>
                <c:pt idx="2">
                  <c:v>0.18383838383838383</c:v>
                </c:pt>
                <c:pt idx="3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5.5555555555555552E-2</c:v>
                </c:pt>
                <c:pt idx="1">
                  <c:v>0.13827655310621242</c:v>
                </c:pt>
                <c:pt idx="2">
                  <c:v>0.24848484848484848</c:v>
                </c:pt>
                <c:pt idx="3">
                  <c:v>9.7402597402597407E-2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0.43600562587904362</c:v>
                </c:pt>
                <c:pt idx="1">
                  <c:v>0.5230460921843687</c:v>
                </c:pt>
                <c:pt idx="2">
                  <c:v>0.37171717171717172</c:v>
                </c:pt>
                <c:pt idx="3">
                  <c:v>0.18831168831168832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0.28973277074542897</c:v>
                </c:pt>
                <c:pt idx="1">
                  <c:v>0.18036072144288579</c:v>
                </c:pt>
                <c:pt idx="2">
                  <c:v>0.10707070707070707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0.2060478199718706</c:v>
                </c:pt>
                <c:pt idx="1">
                  <c:v>0.13226452905811623</c:v>
                </c:pt>
                <c:pt idx="2">
                  <c:v>8.8888888888888892E-2</c:v>
                </c:pt>
                <c:pt idx="3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517880"/>
        <c:axId val="2105633352"/>
      </c:barChart>
      <c:catAx>
        <c:axId val="-2114517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633352"/>
        <c:crosses val="autoZero"/>
        <c:auto val="1"/>
        <c:lblAlgn val="ctr"/>
        <c:lblOffset val="100"/>
        <c:noMultiLvlLbl val="0"/>
      </c:catAx>
      <c:valAx>
        <c:axId val="2105633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669569995331199E-2"/>
              <c:y val="0.343215109124995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17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4.301948051948052E-2</c:v>
                </c:pt>
                <c:pt idx="1">
                  <c:v>0.56521739130434778</c:v>
                </c:pt>
                <c:pt idx="2">
                  <c:v>0</c:v>
                </c:pt>
                <c:pt idx="3">
                  <c:v>0.72839506172839508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0.1112012987012987</c:v>
                </c:pt>
                <c:pt idx="1">
                  <c:v>0.17391304347826086</c:v>
                </c:pt>
                <c:pt idx="2">
                  <c:v>0</c:v>
                </c:pt>
                <c:pt idx="3">
                  <c:v>9.8765432098765427E-2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0.44074675324675322</c:v>
                </c:pt>
                <c:pt idx="1">
                  <c:v>0</c:v>
                </c:pt>
                <c:pt idx="2">
                  <c:v>0.66666666666666663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0.2333603896103896</c:v>
                </c:pt>
                <c:pt idx="1">
                  <c:v>0</c:v>
                </c:pt>
                <c:pt idx="2">
                  <c:v>0</c:v>
                </c:pt>
                <c:pt idx="3">
                  <c:v>2.4691358024691357E-2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0.17167207792207792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9270328"/>
        <c:axId val="-2108788360"/>
      </c:barChart>
      <c:catAx>
        <c:axId val="-2109270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8788360"/>
        <c:crosses val="autoZero"/>
        <c:auto val="1"/>
        <c:lblAlgn val="ctr"/>
        <c:lblOffset val="100"/>
        <c:noMultiLvlLbl val="0"/>
      </c:catAx>
      <c:valAx>
        <c:axId val="-2108788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51518477863E-2"/>
              <c:y val="0.3034610200751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270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A10" sqref="A1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46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47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178</v>
      </c>
      <c r="C15" s="55">
        <v>166</v>
      </c>
      <c r="D15" s="56">
        <f t="shared" ref="D15:D20" si="0">C15-B15</f>
        <v>-12</v>
      </c>
      <c r="F15" s="1"/>
    </row>
    <row r="16" spans="1:6" ht="15.75" x14ac:dyDescent="0.25">
      <c r="A16" s="54" t="s">
        <v>14</v>
      </c>
      <c r="B16" s="55">
        <v>287</v>
      </c>
      <c r="C16" s="55">
        <v>368</v>
      </c>
      <c r="D16" s="56">
        <f t="shared" si="0"/>
        <v>81</v>
      </c>
      <c r="F16" s="1"/>
    </row>
    <row r="17" spans="1:6" ht="15.75" x14ac:dyDescent="0.25">
      <c r="A17" s="54" t="s">
        <v>15</v>
      </c>
      <c r="B17" s="55">
        <v>1095</v>
      </c>
      <c r="C17" s="55">
        <v>1196</v>
      </c>
      <c r="D17" s="56">
        <f t="shared" si="0"/>
        <v>101</v>
      </c>
      <c r="F17" s="1"/>
    </row>
    <row r="18" spans="1:6" ht="15.75" x14ac:dyDescent="0.25">
      <c r="A18" s="54" t="s">
        <v>16</v>
      </c>
      <c r="B18" s="55">
        <v>577</v>
      </c>
      <c r="C18" s="55">
        <v>544</v>
      </c>
      <c r="D18" s="56">
        <f t="shared" si="0"/>
        <v>-33</v>
      </c>
      <c r="F18" s="1"/>
    </row>
    <row r="19" spans="1:6" ht="15.75" x14ac:dyDescent="0.25">
      <c r="A19" s="54" t="s">
        <v>17</v>
      </c>
      <c r="B19" s="55">
        <v>442</v>
      </c>
      <c r="C19" s="55">
        <v>322</v>
      </c>
      <c r="D19" s="56">
        <f t="shared" si="0"/>
        <v>-120</v>
      </c>
      <c r="F19" s="1"/>
    </row>
    <row r="20" spans="1:6" ht="15.75" x14ac:dyDescent="0.25">
      <c r="A20" s="57" t="s">
        <v>0</v>
      </c>
      <c r="B20" s="67">
        <f>SUM(B15:B19)</f>
        <v>2579</v>
      </c>
      <c r="C20" s="67">
        <f>SUM(C15:C19)</f>
        <v>2596</v>
      </c>
      <c r="D20" s="57">
        <f t="shared" si="0"/>
        <v>17</v>
      </c>
    </row>
    <row r="31" spans="1:6" ht="31.5" x14ac:dyDescent="0.25">
      <c r="A31" s="51" t="s">
        <v>47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6.9018999612252815E-2</v>
      </c>
      <c r="C32" s="58">
        <f>C15/C20</f>
        <v>6.3944530046224968E-2</v>
      </c>
      <c r="D32" s="59">
        <f>C32-B32</f>
        <v>-5.0744695660278477E-3</v>
      </c>
    </row>
    <row r="33" spans="1:6" ht="15.75" x14ac:dyDescent="0.25">
      <c r="A33" s="54" t="s">
        <v>14</v>
      </c>
      <c r="B33" s="58">
        <f>B16/B20</f>
        <v>0.11128344319503683</v>
      </c>
      <c r="C33" s="58">
        <f>C16/C20</f>
        <v>0.14175654853620956</v>
      </c>
      <c r="D33" s="59">
        <f>C33-B33</f>
        <v>3.0473105341172729E-2</v>
      </c>
    </row>
    <row r="34" spans="1:6" ht="15.75" x14ac:dyDescent="0.25">
      <c r="A34" s="54" t="s">
        <v>15</v>
      </c>
      <c r="B34" s="58">
        <f>B17/B20</f>
        <v>0.42458317177200466</v>
      </c>
      <c r="C34" s="58">
        <f>C17/C20</f>
        <v>0.46070878274268107</v>
      </c>
      <c r="D34" s="59">
        <f>C34-B34</f>
        <v>3.6125610970676403E-2</v>
      </c>
    </row>
    <row r="35" spans="1:6" ht="15.75" x14ac:dyDescent="0.25">
      <c r="A35" s="54" t="s">
        <v>16</v>
      </c>
      <c r="B35" s="58">
        <f>B18/B20</f>
        <v>0.22373012795657232</v>
      </c>
      <c r="C35" s="58">
        <f>C18/C20</f>
        <v>0.20955315870570107</v>
      </c>
      <c r="D35" s="59">
        <f>C35-B35</f>
        <v>-1.4176969250871252E-2</v>
      </c>
    </row>
    <row r="36" spans="1:6" ht="15.75" x14ac:dyDescent="0.25">
      <c r="A36" s="54" t="s">
        <v>17</v>
      </c>
      <c r="B36" s="58">
        <f>B19/B20</f>
        <v>0.17138425746413338</v>
      </c>
      <c r="C36" s="58">
        <f>C19/C20</f>
        <v>0.12403697996918336</v>
      </c>
      <c r="D36" s="59">
        <f>C36-B36</f>
        <v>-4.7347277494950019E-2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48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2579</v>
      </c>
      <c r="C49" s="61">
        <v>2596</v>
      </c>
    </row>
    <row r="50" spans="1:3" s="62" customFormat="1" ht="31.5" x14ac:dyDescent="0.25">
      <c r="A50" s="60" t="s">
        <v>36</v>
      </c>
      <c r="B50" s="61">
        <v>169</v>
      </c>
      <c r="C50" s="61">
        <v>124</v>
      </c>
    </row>
    <row r="51" spans="1:3" s="62" customFormat="1" ht="31.5" x14ac:dyDescent="0.25">
      <c r="A51" s="60" t="s">
        <v>38</v>
      </c>
      <c r="B51" s="63">
        <f>B50/B49</f>
        <v>6.5529274912756882E-2</v>
      </c>
      <c r="C51" s="63">
        <f>C50/C49</f>
        <v>4.7765793528505393E-2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6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53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166</v>
      </c>
      <c r="C10" s="31">
        <v>80140</v>
      </c>
      <c r="D10" s="31">
        <v>34448</v>
      </c>
      <c r="E10" s="33">
        <f>C10/C15</f>
        <v>5.2045179424035082E-2</v>
      </c>
      <c r="F10" s="33">
        <f>D10/D15</f>
        <v>0.15143775305201057</v>
      </c>
    </row>
    <row r="11" spans="1:6" x14ac:dyDescent="0.25">
      <c r="A11" s="6" t="s">
        <v>14</v>
      </c>
      <c r="B11" s="31">
        <v>368</v>
      </c>
      <c r="C11" s="31">
        <v>261991</v>
      </c>
      <c r="D11" s="31">
        <v>62166</v>
      </c>
      <c r="E11" s="33">
        <f>C11/C15</f>
        <v>0.17014435490993729</v>
      </c>
      <c r="F11" s="33">
        <f>D11/D15</f>
        <v>0.27328957722454972</v>
      </c>
    </row>
    <row r="12" spans="1:6" x14ac:dyDescent="0.25">
      <c r="A12" s="6" t="s">
        <v>15</v>
      </c>
      <c r="B12" s="31">
        <v>1196</v>
      </c>
      <c r="C12" s="31">
        <v>716667</v>
      </c>
      <c r="D12" s="31">
        <v>103931</v>
      </c>
      <c r="E12" s="33">
        <f>C12/C15</f>
        <v>0.46542379089449648</v>
      </c>
      <c r="F12" s="33">
        <f>D12/D15</f>
        <v>0.45689378519648488</v>
      </c>
    </row>
    <row r="13" spans="1:6" x14ac:dyDescent="0.25">
      <c r="A13" s="6" t="s">
        <v>16</v>
      </c>
      <c r="B13" s="31">
        <v>544</v>
      </c>
      <c r="C13" s="31">
        <v>311048</v>
      </c>
      <c r="D13" s="31">
        <v>24545</v>
      </c>
      <c r="E13" s="33">
        <f>C13/C15</f>
        <v>0.20200335624516175</v>
      </c>
      <c r="F13" s="33">
        <f>D13/D15</f>
        <v>0.10790291595046445</v>
      </c>
    </row>
    <row r="14" spans="1:6" x14ac:dyDescent="0.25">
      <c r="A14" s="6" t="s">
        <v>17</v>
      </c>
      <c r="B14" s="32">
        <v>322</v>
      </c>
      <c r="C14" s="32">
        <v>169970</v>
      </c>
      <c r="D14" s="32">
        <v>2383</v>
      </c>
      <c r="E14" s="33">
        <f>C14/C15</f>
        <v>0.11038331852636939</v>
      </c>
      <c r="F14" s="33">
        <f>D14/D15</f>
        <v>1.0475968576490398E-2</v>
      </c>
    </row>
    <row r="15" spans="1:6" x14ac:dyDescent="0.25">
      <c r="A15" s="4" t="s">
        <v>0</v>
      </c>
      <c r="B15" s="65">
        <f>SUM(B10:B14)</f>
        <v>2596</v>
      </c>
      <c r="C15" s="65">
        <f>SUM(C10:C14)</f>
        <v>1539816</v>
      </c>
      <c r="D15" s="65">
        <f>SUM(D10:D14)</f>
        <v>227473</v>
      </c>
      <c r="E15" s="66">
        <f>SUM(E10:E14)</f>
        <v>1</v>
      </c>
      <c r="F15" s="66">
        <f>SUM(F10:F14)</f>
        <v>0.99999999999999989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18</v>
      </c>
      <c r="C29" s="9">
        <v>11</v>
      </c>
      <c r="D29" s="18">
        <v>80</v>
      </c>
      <c r="E29" s="3">
        <v>57</v>
      </c>
      <c r="F29" s="23">
        <f>SUM(B29:E29)</f>
        <v>166</v>
      </c>
      <c r="G29" s="15"/>
    </row>
    <row r="30" spans="1:7" x14ac:dyDescent="0.25">
      <c r="A30" s="6" t="s">
        <v>14</v>
      </c>
      <c r="B30" s="9">
        <v>97</v>
      </c>
      <c r="C30" s="9">
        <v>100</v>
      </c>
      <c r="D30" s="18">
        <v>152</v>
      </c>
      <c r="E30" s="3">
        <v>19</v>
      </c>
      <c r="F30" s="23">
        <f>SUM(B30:E30)</f>
        <v>368</v>
      </c>
      <c r="G30" s="15"/>
    </row>
    <row r="31" spans="1:7" x14ac:dyDescent="0.25">
      <c r="A31" s="6" t="s">
        <v>15</v>
      </c>
      <c r="B31" s="9">
        <v>729</v>
      </c>
      <c r="C31" s="9">
        <v>275</v>
      </c>
      <c r="D31" s="18">
        <v>155</v>
      </c>
      <c r="E31" s="3">
        <v>37</v>
      </c>
      <c r="F31" s="23">
        <f>SUM(B31:E31)</f>
        <v>1196</v>
      </c>
      <c r="G31" s="15"/>
    </row>
    <row r="32" spans="1:7" x14ac:dyDescent="0.25">
      <c r="A32" s="6" t="s">
        <v>16</v>
      </c>
      <c r="B32" s="9">
        <v>407</v>
      </c>
      <c r="C32" s="9">
        <v>67</v>
      </c>
      <c r="D32" s="18">
        <v>43</v>
      </c>
      <c r="E32" s="3">
        <v>25</v>
      </c>
      <c r="F32" s="23">
        <f>SUM(B32:E32)</f>
        <v>542</v>
      </c>
      <c r="G32" s="15"/>
    </row>
    <row r="33" spans="1:9" x14ac:dyDescent="0.25">
      <c r="A33" s="6" t="s">
        <v>17</v>
      </c>
      <c r="B33" s="9">
        <v>185</v>
      </c>
      <c r="C33" s="9">
        <v>40</v>
      </c>
      <c r="D33" s="18">
        <v>57</v>
      </c>
      <c r="E33" s="3">
        <v>17</v>
      </c>
      <c r="F33" s="23">
        <f>SUM(B33:E33)</f>
        <v>299</v>
      </c>
      <c r="G33" s="15"/>
    </row>
    <row r="34" spans="1:9" x14ac:dyDescent="0.25">
      <c r="A34" s="8" t="s">
        <v>0</v>
      </c>
      <c r="B34" s="65">
        <f>SUM(B29:B33)</f>
        <v>1436</v>
      </c>
      <c r="C34" s="65">
        <f>SUM(C29:C33)</f>
        <v>493</v>
      </c>
      <c r="D34" s="65">
        <f>SUM(D29:D33)</f>
        <v>487</v>
      </c>
      <c r="E34" s="65">
        <f>SUM(E29:E33)</f>
        <v>155</v>
      </c>
      <c r="F34" s="24">
        <f>SUM(F29:F33)</f>
        <v>2571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1.2534818941504178E-2</v>
      </c>
      <c r="C36" s="5">
        <f>C29/C34</f>
        <v>2.231237322515213E-2</v>
      </c>
      <c r="D36" s="5">
        <f>D29/D34</f>
        <v>0.16427104722792607</v>
      </c>
      <c r="E36" s="5">
        <f>E29/E34</f>
        <v>0.36774193548387096</v>
      </c>
      <c r="G36" s="70"/>
      <c r="H36" s="70"/>
    </row>
    <row r="37" spans="1:9" x14ac:dyDescent="0.25">
      <c r="A37" s="6" t="s">
        <v>14</v>
      </c>
      <c r="B37" s="5">
        <f>B30/B34</f>
        <v>6.7548746518105843E-2</v>
      </c>
      <c r="C37" s="5">
        <f>C30/C34</f>
        <v>0.20283975659229209</v>
      </c>
      <c r="D37" s="5">
        <f>D30/D34</f>
        <v>0.31211498973305957</v>
      </c>
      <c r="E37" s="5">
        <f>E30/E34</f>
        <v>0.12258064516129032</v>
      </c>
      <c r="G37" s="70"/>
      <c r="H37" s="70"/>
    </row>
    <row r="38" spans="1:9" x14ac:dyDescent="0.25">
      <c r="A38" s="6" t="s">
        <v>15</v>
      </c>
      <c r="B38" s="5">
        <f>B31/B34</f>
        <v>0.50766016713091922</v>
      </c>
      <c r="C38" s="5">
        <f>C31/C34</f>
        <v>0.55780933062880322</v>
      </c>
      <c r="D38" s="5">
        <f>D31/D34</f>
        <v>0.31827515400410678</v>
      </c>
      <c r="E38" s="5">
        <f>E31/E34</f>
        <v>0.23870967741935484</v>
      </c>
    </row>
    <row r="39" spans="1:9" x14ac:dyDescent="0.25">
      <c r="A39" s="6" t="s">
        <v>16</v>
      </c>
      <c r="B39" s="5">
        <f>B32/B34</f>
        <v>0.28342618384401114</v>
      </c>
      <c r="C39" s="5">
        <f>C32/C34</f>
        <v>0.13590263691683571</v>
      </c>
      <c r="D39" s="5">
        <f>D32/D34</f>
        <v>8.8295687885010271E-2</v>
      </c>
      <c r="E39" s="5">
        <f>E32/E34</f>
        <v>0.16129032258064516</v>
      </c>
    </row>
    <row r="40" spans="1:9" x14ac:dyDescent="0.25">
      <c r="A40" s="6" t="s">
        <v>17</v>
      </c>
      <c r="B40" s="5">
        <f>B33/B34</f>
        <v>0.12883008356545961</v>
      </c>
      <c r="C40" s="5">
        <f>C33/C34</f>
        <v>8.1135902636916835E-2</v>
      </c>
      <c r="D40" s="5">
        <f>D33/D34</f>
        <v>0.11704312114989733</v>
      </c>
      <c r="E40" s="5">
        <f>E33/E34</f>
        <v>0.10967741935483871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92</v>
      </c>
      <c r="C52" s="23">
        <v>12</v>
      </c>
      <c r="D52" s="23">
        <v>0</v>
      </c>
      <c r="E52" s="23">
        <v>62</v>
      </c>
      <c r="F52" s="23">
        <f>SUM(B52:E52)</f>
        <v>166</v>
      </c>
    </row>
    <row r="53" spans="1:6" x14ac:dyDescent="0.25">
      <c r="A53" s="22" t="s">
        <v>14</v>
      </c>
      <c r="B53" s="23">
        <v>355</v>
      </c>
      <c r="C53" s="23">
        <v>6</v>
      </c>
      <c r="D53" s="23">
        <v>0</v>
      </c>
      <c r="E53" s="23">
        <v>7</v>
      </c>
      <c r="F53" s="23">
        <f>SUM(B53:E53)</f>
        <v>368</v>
      </c>
    </row>
    <row r="54" spans="1:6" x14ac:dyDescent="0.25">
      <c r="A54" s="22" t="s">
        <v>15</v>
      </c>
      <c r="B54" s="23">
        <v>1189</v>
      </c>
      <c r="C54" s="23">
        <v>4</v>
      </c>
      <c r="D54" s="23">
        <v>1</v>
      </c>
      <c r="E54" s="23">
        <v>2</v>
      </c>
      <c r="F54" s="23">
        <f>SUM(B54:E54)</f>
        <v>1196</v>
      </c>
    </row>
    <row r="55" spans="1:6" x14ac:dyDescent="0.25">
      <c r="A55" s="22" t="s">
        <v>16</v>
      </c>
      <c r="B55" s="23">
        <v>542</v>
      </c>
      <c r="C55" s="23">
        <v>0</v>
      </c>
      <c r="D55" s="23">
        <v>0</v>
      </c>
      <c r="E55" s="23">
        <v>0</v>
      </c>
      <c r="F55" s="23">
        <f>SUM(B55:E55)</f>
        <v>542</v>
      </c>
    </row>
    <row r="56" spans="1:6" x14ac:dyDescent="0.25">
      <c r="A56" s="22" t="s">
        <v>17</v>
      </c>
      <c r="B56" s="23">
        <v>295</v>
      </c>
      <c r="C56" s="23">
        <v>1</v>
      </c>
      <c r="D56" s="23">
        <v>0</v>
      </c>
      <c r="E56" s="23">
        <v>3</v>
      </c>
      <c r="F56" s="23">
        <f>SUM(B56:E56)</f>
        <v>299</v>
      </c>
    </row>
    <row r="57" spans="1:6" x14ac:dyDescent="0.25">
      <c r="A57" s="24" t="s">
        <v>0</v>
      </c>
      <c r="B57" s="65">
        <f>SUM(B52:B56)</f>
        <v>2473</v>
      </c>
      <c r="C57" s="65">
        <f>SUM(C52:C56)</f>
        <v>23</v>
      </c>
      <c r="D57" s="65">
        <f>SUM(D52:D56)</f>
        <v>1</v>
      </c>
      <c r="E57" s="65">
        <f>SUM(E52:E56)</f>
        <v>74</v>
      </c>
      <c r="F57" s="24">
        <f>SUM(F52:F56)</f>
        <v>2571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3.7201779215527697E-2</v>
      </c>
      <c r="C59" s="26">
        <f>C52/C57</f>
        <v>0.52173913043478259</v>
      </c>
      <c r="D59" s="26">
        <f>D52/D57</f>
        <v>0</v>
      </c>
      <c r="E59" s="26">
        <f>E52/E57</f>
        <v>0.83783783783783783</v>
      </c>
      <c r="F59" s="21"/>
    </row>
    <row r="60" spans="1:6" x14ac:dyDescent="0.25">
      <c r="A60" s="22" t="s">
        <v>14</v>
      </c>
      <c r="B60" s="26">
        <f>B53/B57</f>
        <v>0.14355034371209058</v>
      </c>
      <c r="C60" s="26">
        <f>C53/C57</f>
        <v>0.2608695652173913</v>
      </c>
      <c r="D60" s="26">
        <f>D53/D57</f>
        <v>0</v>
      </c>
      <c r="E60" s="26">
        <f>E53/E57</f>
        <v>9.45945945945946E-2</v>
      </c>
      <c r="F60" s="21"/>
    </row>
    <row r="61" spans="1:6" x14ac:dyDescent="0.25">
      <c r="A61" s="22" t="s">
        <v>15</v>
      </c>
      <c r="B61" s="26">
        <f>B54/B57</f>
        <v>0.4807925596441569</v>
      </c>
      <c r="C61" s="26">
        <f>C54/C57</f>
        <v>0.17391304347826086</v>
      </c>
      <c r="D61" s="26">
        <f>D54/D57</f>
        <v>1</v>
      </c>
      <c r="E61" s="26">
        <f>E54/E57</f>
        <v>2.7027027027027029E-2</v>
      </c>
      <c r="F61" s="21"/>
    </row>
    <row r="62" spans="1:6" x14ac:dyDescent="0.25">
      <c r="A62" s="22" t="s">
        <v>16</v>
      </c>
      <c r="B62" s="26">
        <f>B55/B57</f>
        <v>0.2191670036393045</v>
      </c>
      <c r="C62" s="26">
        <f>C55/C57</f>
        <v>0</v>
      </c>
      <c r="D62" s="26">
        <f>D55/D57</f>
        <v>0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0.11928831378892034</v>
      </c>
      <c r="C63" s="26">
        <f>C56/C57</f>
        <v>4.3478260869565216E-2</v>
      </c>
      <c r="D63" s="26">
        <f>D56/D57</f>
        <v>0</v>
      </c>
      <c r="E63" s="26">
        <f>E56/E57</f>
        <v>4.0540540540540543E-2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50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110</v>
      </c>
      <c r="C75" s="23">
        <v>31</v>
      </c>
      <c r="D75" s="23">
        <v>18</v>
      </c>
      <c r="E75" s="23">
        <v>7</v>
      </c>
      <c r="F75" s="23">
        <f>SUM(B75:E75)</f>
        <v>166</v>
      </c>
    </row>
    <row r="76" spans="1:6" x14ac:dyDescent="0.25">
      <c r="A76" s="22" t="s">
        <v>14</v>
      </c>
      <c r="B76" s="23">
        <v>164</v>
      </c>
      <c r="C76" s="23">
        <v>124</v>
      </c>
      <c r="D76" s="23">
        <v>70</v>
      </c>
      <c r="E76" s="23">
        <v>10</v>
      </c>
      <c r="F76" s="23">
        <f>SUM(B76:E76)</f>
        <v>368</v>
      </c>
    </row>
    <row r="77" spans="1:6" x14ac:dyDescent="0.25">
      <c r="A77" s="22" t="s">
        <v>15</v>
      </c>
      <c r="B77" s="23">
        <v>441</v>
      </c>
      <c r="C77" s="23">
        <v>400</v>
      </c>
      <c r="D77" s="23">
        <v>291</v>
      </c>
      <c r="E77" s="23">
        <v>63</v>
      </c>
      <c r="F77" s="23">
        <f>SUM(B77:E77)</f>
        <v>1195</v>
      </c>
    </row>
    <row r="78" spans="1:6" x14ac:dyDescent="0.25">
      <c r="A78" s="22" t="s">
        <v>16</v>
      </c>
      <c r="B78" s="23">
        <v>131</v>
      </c>
      <c r="C78" s="23">
        <v>138</v>
      </c>
      <c r="D78" s="23">
        <v>163</v>
      </c>
      <c r="E78" s="23">
        <v>110</v>
      </c>
      <c r="F78" s="23">
        <f>SUM(B78:E78)</f>
        <v>542</v>
      </c>
    </row>
    <row r="79" spans="1:6" x14ac:dyDescent="0.25">
      <c r="A79" s="22" t="s">
        <v>17</v>
      </c>
      <c r="B79" s="23">
        <v>80</v>
      </c>
      <c r="C79" s="23">
        <v>57</v>
      </c>
      <c r="D79" s="23">
        <v>93</v>
      </c>
      <c r="E79" s="23">
        <v>68</v>
      </c>
      <c r="F79" s="23">
        <f>SUM(B79:E79)</f>
        <v>298</v>
      </c>
    </row>
    <row r="80" spans="1:6" x14ac:dyDescent="0.25">
      <c r="A80" s="28" t="s">
        <v>0</v>
      </c>
      <c r="B80" s="65">
        <f>SUM(B75:B79)</f>
        <v>926</v>
      </c>
      <c r="C80" s="65">
        <f>SUM(C75:C79)</f>
        <v>750</v>
      </c>
      <c r="D80" s="65">
        <f>SUM(D75:D79)</f>
        <v>635</v>
      </c>
      <c r="E80" s="65">
        <f>SUM(E75:E79)</f>
        <v>258</v>
      </c>
      <c r="F80" s="24">
        <f>SUM(F75:F79)</f>
        <v>2569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0.11879049676025918</v>
      </c>
      <c r="C82" s="26">
        <f>C75/C80</f>
        <v>4.1333333333333333E-2</v>
      </c>
      <c r="D82" s="26">
        <f>D75/D80</f>
        <v>2.8346456692913385E-2</v>
      </c>
      <c r="E82" s="26">
        <f>E75/E80</f>
        <v>2.7131782945736434E-2</v>
      </c>
      <c r="F82" s="21"/>
    </row>
    <row r="83" spans="1:6" x14ac:dyDescent="0.25">
      <c r="A83" s="22" t="s">
        <v>14</v>
      </c>
      <c r="B83" s="26">
        <f>B76/B80</f>
        <v>0.17710583153347731</v>
      </c>
      <c r="C83" s="26">
        <f>C76/C80</f>
        <v>0.16533333333333333</v>
      </c>
      <c r="D83" s="26">
        <f>D76/D80</f>
        <v>0.11023622047244094</v>
      </c>
      <c r="E83" s="26">
        <f>E76/E80</f>
        <v>3.875968992248062E-2</v>
      </c>
      <c r="F83" s="21"/>
    </row>
    <row r="84" spans="1:6" x14ac:dyDescent="0.25">
      <c r="A84" s="22" t="s">
        <v>15</v>
      </c>
      <c r="B84" s="26">
        <f>B77/B80</f>
        <v>0.47624190064794819</v>
      </c>
      <c r="C84" s="26">
        <f>C77/C80</f>
        <v>0.53333333333333333</v>
      </c>
      <c r="D84" s="26">
        <f>D77/D80</f>
        <v>0.45826771653543308</v>
      </c>
      <c r="E84" s="26">
        <f>E77/E80</f>
        <v>0.2441860465116279</v>
      </c>
      <c r="F84" s="21"/>
    </row>
    <row r="85" spans="1:6" x14ac:dyDescent="0.25">
      <c r="A85" s="22" t="s">
        <v>16</v>
      </c>
      <c r="B85" s="26">
        <f>B78/B80</f>
        <v>0.14146868250539957</v>
      </c>
      <c r="C85" s="26">
        <f>C78/C80</f>
        <v>0.184</v>
      </c>
      <c r="D85" s="26">
        <f>D78/D80</f>
        <v>0.25669291338582678</v>
      </c>
      <c r="E85" s="26">
        <f>E78/E80</f>
        <v>0.4263565891472868</v>
      </c>
      <c r="F85" s="21"/>
    </row>
    <row r="86" spans="1:6" x14ac:dyDescent="0.25">
      <c r="A86" s="22" t="s">
        <v>17</v>
      </c>
      <c r="B86" s="26">
        <f>B79/B80</f>
        <v>8.6393088552915762E-2</v>
      </c>
      <c r="C86" s="26">
        <f>C79/C80</f>
        <v>7.5999999999999998E-2</v>
      </c>
      <c r="D86" s="26">
        <f>D79/D80</f>
        <v>0.14645669291338584</v>
      </c>
      <c r="E86" s="26">
        <f>E79/E80</f>
        <v>0.26356589147286824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49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60</v>
      </c>
      <c r="C98" s="23">
        <v>26</v>
      </c>
      <c r="D98" s="23">
        <v>32</v>
      </c>
      <c r="E98" s="30">
        <v>48</v>
      </c>
      <c r="F98" s="23">
        <f>SUM(B98:E98)</f>
        <v>166</v>
      </c>
    </row>
    <row r="99" spans="1:6" x14ac:dyDescent="0.25">
      <c r="A99" s="22" t="s">
        <v>14</v>
      </c>
      <c r="B99" s="23">
        <v>88</v>
      </c>
      <c r="C99" s="23">
        <v>38</v>
      </c>
      <c r="D99" s="23">
        <v>49</v>
      </c>
      <c r="E99" s="30">
        <v>193</v>
      </c>
      <c r="F99" s="23">
        <f>SUM(B99:E99)</f>
        <v>368</v>
      </c>
    </row>
    <row r="100" spans="1:6" x14ac:dyDescent="0.25">
      <c r="A100" s="22" t="s">
        <v>15</v>
      </c>
      <c r="B100" s="23">
        <v>266</v>
      </c>
      <c r="C100" s="23">
        <v>227</v>
      </c>
      <c r="D100" s="23">
        <v>161</v>
      </c>
      <c r="E100" s="30">
        <v>542</v>
      </c>
      <c r="F100" s="23">
        <f>SUM(B100:E100)</f>
        <v>1196</v>
      </c>
    </row>
    <row r="101" spans="1:6" x14ac:dyDescent="0.25">
      <c r="A101" s="22" t="s">
        <v>16</v>
      </c>
      <c r="B101" s="23">
        <v>159</v>
      </c>
      <c r="C101" s="23">
        <v>147</v>
      </c>
      <c r="D101" s="23">
        <v>52</v>
      </c>
      <c r="E101" s="30">
        <v>184</v>
      </c>
      <c r="F101" s="23">
        <f>SUM(B101:E101)</f>
        <v>542</v>
      </c>
    </row>
    <row r="102" spans="1:6" x14ac:dyDescent="0.25">
      <c r="A102" s="22" t="s">
        <v>17</v>
      </c>
      <c r="B102" s="23">
        <v>108</v>
      </c>
      <c r="C102" s="23">
        <v>62</v>
      </c>
      <c r="D102" s="23">
        <v>35</v>
      </c>
      <c r="E102" s="30">
        <v>94</v>
      </c>
      <c r="F102" s="23">
        <f>SUM(B102:E102)</f>
        <v>299</v>
      </c>
    </row>
    <row r="103" spans="1:6" x14ac:dyDescent="0.25">
      <c r="A103" s="28" t="s">
        <v>0</v>
      </c>
      <c r="B103" s="65">
        <f>SUM(B98:B102)</f>
        <v>681</v>
      </c>
      <c r="C103" s="65">
        <f>SUM(C98:C102)</f>
        <v>500</v>
      </c>
      <c r="D103" s="65">
        <f>SUM(D98:D102)</f>
        <v>329</v>
      </c>
      <c r="E103" s="65">
        <f>SUM(E98:E102)</f>
        <v>1061</v>
      </c>
      <c r="F103" s="24">
        <f>SUM(F98:F102)</f>
        <v>2571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8.8105726872246701E-2</v>
      </c>
      <c r="C105" s="26">
        <f>C98/C103</f>
        <v>5.1999999999999998E-2</v>
      </c>
      <c r="D105" s="26">
        <f>D98/D103</f>
        <v>9.7264437689969604E-2</v>
      </c>
      <c r="E105" s="26">
        <f>E98/E103</f>
        <v>4.5240339302544771E-2</v>
      </c>
      <c r="F105" s="21"/>
    </row>
    <row r="106" spans="1:6" x14ac:dyDescent="0.25">
      <c r="A106" s="22" t="s">
        <v>14</v>
      </c>
      <c r="B106" s="26">
        <f>B99/B103</f>
        <v>0.12922173274596183</v>
      </c>
      <c r="C106" s="26">
        <f>C99/C103</f>
        <v>7.5999999999999998E-2</v>
      </c>
      <c r="D106" s="26">
        <f>D99/D103</f>
        <v>0.14893617021276595</v>
      </c>
      <c r="E106" s="26">
        <f>E99/E103</f>
        <v>0.18190386427898209</v>
      </c>
      <c r="F106" s="21"/>
    </row>
    <row r="107" spans="1:6" x14ac:dyDescent="0.25">
      <c r="A107" s="22" t="s">
        <v>15</v>
      </c>
      <c r="B107" s="26">
        <f>B100/B103</f>
        <v>0.39060205580029367</v>
      </c>
      <c r="C107" s="26">
        <f>C100/C103</f>
        <v>0.45400000000000001</v>
      </c>
      <c r="D107" s="26">
        <f>D100/D103</f>
        <v>0.48936170212765956</v>
      </c>
      <c r="E107" s="26">
        <f>E100/E103</f>
        <v>0.51083883129123464</v>
      </c>
      <c r="F107" s="21"/>
    </row>
    <row r="108" spans="1:6" x14ac:dyDescent="0.25">
      <c r="A108" s="22" t="s">
        <v>16</v>
      </c>
      <c r="B108" s="26">
        <f>B101/B103</f>
        <v>0.23348017621145375</v>
      </c>
      <c r="C108" s="26">
        <f>C101/C103</f>
        <v>0.29399999999999998</v>
      </c>
      <c r="D108" s="26">
        <f>D101/D103</f>
        <v>0.1580547112462006</v>
      </c>
      <c r="E108" s="26">
        <f>E101/E103</f>
        <v>0.17342130065975495</v>
      </c>
      <c r="F108" s="21"/>
    </row>
    <row r="109" spans="1:6" x14ac:dyDescent="0.25">
      <c r="A109" s="22" t="s">
        <v>17</v>
      </c>
      <c r="B109" s="26">
        <f>B102/B103</f>
        <v>0.15859030837004406</v>
      </c>
      <c r="C109" s="26">
        <f>C102/C103</f>
        <v>0.124</v>
      </c>
      <c r="D109" s="26">
        <f>D102/D103</f>
        <v>0.10638297872340426</v>
      </c>
      <c r="E109" s="26">
        <f>E102/E103</f>
        <v>8.8595664467483501E-2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5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57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178</v>
      </c>
      <c r="C10" s="31">
        <v>94576</v>
      </c>
      <c r="D10" s="31">
        <v>37128</v>
      </c>
      <c r="E10" s="33">
        <f>C10/C15</f>
        <v>6.1800120625764121E-2</v>
      </c>
      <c r="F10" s="33">
        <f>D10/D15</f>
        <v>0.17578962818467192</v>
      </c>
    </row>
    <row r="11" spans="1:6" x14ac:dyDescent="0.25">
      <c r="A11" s="6" t="s">
        <v>14</v>
      </c>
      <c r="B11" s="31">
        <v>287</v>
      </c>
      <c r="C11" s="31">
        <v>189109</v>
      </c>
      <c r="D11" s="31">
        <v>44846</v>
      </c>
      <c r="E11" s="33">
        <f>C11/C15</f>
        <v>0.12357214315912733</v>
      </c>
      <c r="F11" s="33">
        <f>D11/D15</f>
        <v>0.21233197763331707</v>
      </c>
    </row>
    <row r="12" spans="1:6" x14ac:dyDescent="0.25">
      <c r="A12" s="6" t="s">
        <v>15</v>
      </c>
      <c r="B12" s="31">
        <v>1095</v>
      </c>
      <c r="C12" s="31">
        <v>685886</v>
      </c>
      <c r="D12" s="31">
        <v>98952</v>
      </c>
      <c r="E12" s="33">
        <f>C12/C15</f>
        <v>0.4481880977787478</v>
      </c>
      <c r="F12" s="33">
        <f>D12/D15</f>
        <v>0.46850719909851474</v>
      </c>
    </row>
    <row r="13" spans="1:6" x14ac:dyDescent="0.25">
      <c r="A13" s="6" t="s">
        <v>16</v>
      </c>
      <c r="B13" s="31">
        <v>577</v>
      </c>
      <c r="C13" s="31">
        <v>346014</v>
      </c>
      <c r="D13" s="31">
        <v>26687</v>
      </c>
      <c r="E13" s="33">
        <f>C13/C15</f>
        <v>0.22610077544200585</v>
      </c>
      <c r="F13" s="33">
        <f>D13/D15</f>
        <v>0.12635471362218109</v>
      </c>
    </row>
    <row r="14" spans="1:6" x14ac:dyDescent="0.25">
      <c r="A14" s="6" t="s">
        <v>17</v>
      </c>
      <c r="B14" s="32">
        <v>442</v>
      </c>
      <c r="C14" s="32">
        <v>214768</v>
      </c>
      <c r="D14" s="32">
        <v>3594</v>
      </c>
      <c r="E14" s="33">
        <f>C14/C15</f>
        <v>0.14033886299435488</v>
      </c>
      <c r="F14" s="33">
        <f>D14/D15</f>
        <v>1.7016481461315201E-2</v>
      </c>
    </row>
    <row r="15" spans="1:6" x14ac:dyDescent="0.25">
      <c r="A15" s="4" t="s">
        <v>0</v>
      </c>
      <c r="B15" s="65">
        <f>SUM(B10:B14)</f>
        <v>2579</v>
      </c>
      <c r="C15" s="65">
        <f>SUM(C10:C14)</f>
        <v>1530353</v>
      </c>
      <c r="D15" s="65">
        <f>SUM(D10:D14)</f>
        <v>211207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18</v>
      </c>
      <c r="C29" s="9">
        <v>13</v>
      </c>
      <c r="D29" s="18">
        <v>91</v>
      </c>
      <c r="E29" s="3">
        <v>55</v>
      </c>
      <c r="F29" s="23">
        <f>SUM(B29:E29)</f>
        <v>177</v>
      </c>
      <c r="G29" s="15"/>
    </row>
    <row r="30" spans="1:7" x14ac:dyDescent="0.25">
      <c r="A30" s="6" t="s">
        <v>14</v>
      </c>
      <c r="B30" s="9">
        <v>79</v>
      </c>
      <c r="C30" s="9">
        <v>69</v>
      </c>
      <c r="D30" s="18">
        <v>123</v>
      </c>
      <c r="E30" s="3">
        <v>15</v>
      </c>
      <c r="F30" s="23">
        <f>SUM(B30:E30)</f>
        <v>286</v>
      </c>
      <c r="G30" s="15"/>
    </row>
    <row r="31" spans="1:7" x14ac:dyDescent="0.25">
      <c r="A31" s="6" t="s">
        <v>15</v>
      </c>
      <c r="B31" s="9">
        <v>620</v>
      </c>
      <c r="C31" s="9">
        <v>261</v>
      </c>
      <c r="D31" s="18">
        <v>184</v>
      </c>
      <c r="E31" s="3">
        <v>29</v>
      </c>
      <c r="F31" s="23">
        <f>SUM(B31:E31)</f>
        <v>1094</v>
      </c>
      <c r="G31" s="15"/>
    </row>
    <row r="32" spans="1:7" x14ac:dyDescent="0.25">
      <c r="A32" s="6" t="s">
        <v>16</v>
      </c>
      <c r="B32" s="9">
        <v>412</v>
      </c>
      <c r="C32" s="9">
        <v>90</v>
      </c>
      <c r="D32" s="18">
        <v>53</v>
      </c>
      <c r="E32" s="3">
        <v>22</v>
      </c>
      <c r="F32" s="23">
        <f>SUM(B32:E32)</f>
        <v>577</v>
      </c>
      <c r="G32" s="15"/>
    </row>
    <row r="33" spans="1:9" x14ac:dyDescent="0.25">
      <c r="A33" s="6" t="s">
        <v>17</v>
      </c>
      <c r="B33" s="9">
        <v>293</v>
      </c>
      <c r="C33" s="9">
        <v>66</v>
      </c>
      <c r="D33" s="18">
        <v>44</v>
      </c>
      <c r="E33" s="3">
        <v>33</v>
      </c>
      <c r="F33" s="23">
        <f>SUM(B33:E33)</f>
        <v>436</v>
      </c>
      <c r="G33" s="15"/>
    </row>
    <row r="34" spans="1:9" x14ac:dyDescent="0.25">
      <c r="A34" s="8" t="s">
        <v>0</v>
      </c>
      <c r="B34" s="65">
        <f>SUM(B29:B33)</f>
        <v>1422</v>
      </c>
      <c r="C34" s="65">
        <f>SUM(C29:C33)</f>
        <v>499</v>
      </c>
      <c r="D34" s="65">
        <f>SUM(D29:D33)</f>
        <v>495</v>
      </c>
      <c r="E34" s="65">
        <f>SUM(E29:E33)</f>
        <v>154</v>
      </c>
      <c r="F34" s="24">
        <f>SUM(F29:F33)</f>
        <v>2570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1.2658227848101266E-2</v>
      </c>
      <c r="C36" s="5">
        <f>C29/C34</f>
        <v>2.6052104208416832E-2</v>
      </c>
      <c r="D36" s="5">
        <f>D29/D34</f>
        <v>0.18383838383838383</v>
      </c>
      <c r="E36" s="5">
        <f>E29/E34</f>
        <v>0.35714285714285715</v>
      </c>
    </row>
    <row r="37" spans="1:9" x14ac:dyDescent="0.25">
      <c r="A37" s="6" t="s">
        <v>14</v>
      </c>
      <c r="B37" s="5">
        <f>B30/B34</f>
        <v>5.5555555555555552E-2</v>
      </c>
      <c r="C37" s="5">
        <f>C30/C34</f>
        <v>0.13827655310621242</v>
      </c>
      <c r="D37" s="5">
        <f>D30/D34</f>
        <v>0.24848484848484848</v>
      </c>
      <c r="E37" s="5">
        <f>E30/E34</f>
        <v>9.7402597402597407E-2</v>
      </c>
    </row>
    <row r="38" spans="1:9" x14ac:dyDescent="0.25">
      <c r="A38" s="6" t="s">
        <v>15</v>
      </c>
      <c r="B38" s="5">
        <f>B31/B34</f>
        <v>0.43600562587904362</v>
      </c>
      <c r="C38" s="5">
        <f>C31/C34</f>
        <v>0.5230460921843687</v>
      </c>
      <c r="D38" s="5">
        <f>D31/D34</f>
        <v>0.37171717171717172</v>
      </c>
      <c r="E38" s="5">
        <f>E31/E34</f>
        <v>0.18831168831168832</v>
      </c>
    </row>
    <row r="39" spans="1:9" x14ac:dyDescent="0.25">
      <c r="A39" s="6" t="s">
        <v>16</v>
      </c>
      <c r="B39" s="5">
        <f>B32/B34</f>
        <v>0.28973277074542897</v>
      </c>
      <c r="C39" s="5">
        <f>C32/C34</f>
        <v>0.18036072144288579</v>
      </c>
      <c r="D39" s="5">
        <f>D32/D34</f>
        <v>0.10707070707070707</v>
      </c>
      <c r="E39" s="5">
        <f>E32/E34</f>
        <v>0.14285714285714285</v>
      </c>
    </row>
    <row r="40" spans="1:9" x14ac:dyDescent="0.25">
      <c r="A40" s="6" t="s">
        <v>17</v>
      </c>
      <c r="B40" s="5">
        <f>B33/B34</f>
        <v>0.2060478199718706</v>
      </c>
      <c r="C40" s="5">
        <f>C33/C34</f>
        <v>0.13226452905811623</v>
      </c>
      <c r="D40" s="5">
        <f>D33/D34</f>
        <v>8.8888888888888892E-2</v>
      </c>
      <c r="E40" s="5">
        <f>E33/E34</f>
        <v>0.21428571428571427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56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106</v>
      </c>
      <c r="C52" s="23">
        <v>13</v>
      </c>
      <c r="D52" s="23">
        <v>0</v>
      </c>
      <c r="E52" s="23">
        <v>59</v>
      </c>
      <c r="F52" s="23">
        <f>SUM(B52:E52)</f>
        <v>178</v>
      </c>
    </row>
    <row r="53" spans="1:6" x14ac:dyDescent="0.25">
      <c r="A53" s="22" t="s">
        <v>14</v>
      </c>
      <c r="B53" s="23">
        <v>274</v>
      </c>
      <c r="C53" s="23">
        <v>4</v>
      </c>
      <c r="D53" s="23">
        <v>0</v>
      </c>
      <c r="E53" s="23">
        <v>8</v>
      </c>
      <c r="F53" s="23">
        <f>SUM(B53:E53)</f>
        <v>286</v>
      </c>
    </row>
    <row r="54" spans="1:6" x14ac:dyDescent="0.25">
      <c r="A54" s="22" t="s">
        <v>15</v>
      </c>
      <c r="B54" s="23">
        <v>1086</v>
      </c>
      <c r="C54" s="23">
        <v>0</v>
      </c>
      <c r="D54" s="23">
        <v>2</v>
      </c>
      <c r="E54" s="23">
        <v>6</v>
      </c>
      <c r="F54" s="23">
        <f>SUM(B54:E54)</f>
        <v>1094</v>
      </c>
    </row>
    <row r="55" spans="1:6" x14ac:dyDescent="0.25">
      <c r="A55" s="22" t="s">
        <v>16</v>
      </c>
      <c r="B55" s="23">
        <v>575</v>
      </c>
      <c r="C55" s="23">
        <v>0</v>
      </c>
      <c r="D55" s="23">
        <v>0</v>
      </c>
      <c r="E55" s="23">
        <v>2</v>
      </c>
      <c r="F55" s="23">
        <f>SUM(B55:E55)</f>
        <v>577</v>
      </c>
    </row>
    <row r="56" spans="1:6" x14ac:dyDescent="0.25">
      <c r="A56" s="22" t="s">
        <v>17</v>
      </c>
      <c r="B56" s="23">
        <v>423</v>
      </c>
      <c r="C56" s="23">
        <v>6</v>
      </c>
      <c r="D56" s="23">
        <v>1</v>
      </c>
      <c r="E56" s="23">
        <v>6</v>
      </c>
      <c r="F56" s="23">
        <f>SUM(B56:E56)</f>
        <v>436</v>
      </c>
    </row>
    <row r="57" spans="1:6" x14ac:dyDescent="0.25">
      <c r="A57" s="24" t="s">
        <v>0</v>
      </c>
      <c r="B57" s="65">
        <f>SUM(B52:B56)</f>
        <v>2464</v>
      </c>
      <c r="C57" s="65">
        <f>SUM(C52:C56)</f>
        <v>23</v>
      </c>
      <c r="D57" s="65">
        <f>SUM(D52:D56)</f>
        <v>3</v>
      </c>
      <c r="E57" s="65">
        <f>SUM(E52:E56)</f>
        <v>81</v>
      </c>
      <c r="F57" s="24">
        <f>SUM(F52:F56)</f>
        <v>2571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4.301948051948052E-2</v>
      </c>
      <c r="C59" s="26">
        <f>C52/C57</f>
        <v>0.56521739130434778</v>
      </c>
      <c r="D59" s="26">
        <f>D52/D57</f>
        <v>0</v>
      </c>
      <c r="E59" s="26">
        <f>E52/E57</f>
        <v>0.72839506172839508</v>
      </c>
      <c r="F59" s="21"/>
    </row>
    <row r="60" spans="1:6" x14ac:dyDescent="0.25">
      <c r="A60" s="22" t="s">
        <v>14</v>
      </c>
      <c r="B60" s="26">
        <f>B53/B57</f>
        <v>0.1112012987012987</v>
      </c>
      <c r="C60" s="26">
        <f>C53/C57</f>
        <v>0.17391304347826086</v>
      </c>
      <c r="D60" s="26">
        <f>D53/D57</f>
        <v>0</v>
      </c>
      <c r="E60" s="26">
        <f>E53/E57</f>
        <v>9.8765432098765427E-2</v>
      </c>
      <c r="F60" s="21"/>
    </row>
    <row r="61" spans="1:6" x14ac:dyDescent="0.25">
      <c r="A61" s="22" t="s">
        <v>15</v>
      </c>
      <c r="B61" s="26">
        <f>B54/B57</f>
        <v>0.44074675324675322</v>
      </c>
      <c r="C61" s="26">
        <f>C54/C57</f>
        <v>0</v>
      </c>
      <c r="D61" s="26">
        <f>D54/D57</f>
        <v>0.66666666666666663</v>
      </c>
      <c r="E61" s="26">
        <f>E54/E57</f>
        <v>7.407407407407407E-2</v>
      </c>
      <c r="F61" s="21"/>
    </row>
    <row r="62" spans="1:6" x14ac:dyDescent="0.25">
      <c r="A62" s="22" t="s">
        <v>16</v>
      </c>
      <c r="B62" s="26">
        <f>B55/B57</f>
        <v>0.2333603896103896</v>
      </c>
      <c r="C62" s="26">
        <f>C55/C57</f>
        <v>0</v>
      </c>
      <c r="D62" s="26">
        <f>D55/D57</f>
        <v>0</v>
      </c>
      <c r="E62" s="26">
        <f>E55/E57</f>
        <v>2.4691358024691357E-2</v>
      </c>
      <c r="F62" s="21"/>
    </row>
    <row r="63" spans="1:6" x14ac:dyDescent="0.25">
      <c r="A63" s="22" t="s">
        <v>17</v>
      </c>
      <c r="B63" s="26">
        <f>B56/B57</f>
        <v>0.17167207792207792</v>
      </c>
      <c r="C63" s="26">
        <f>C56/C57</f>
        <v>0.2608695652173913</v>
      </c>
      <c r="D63" s="26">
        <f>D56/D57</f>
        <v>0.33333333333333331</v>
      </c>
      <c r="E63" s="26">
        <f>E56/E57</f>
        <v>7.407407407407407E-2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55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89</v>
      </c>
      <c r="C75" s="23">
        <v>59</v>
      </c>
      <c r="D75" s="23">
        <v>20</v>
      </c>
      <c r="E75" s="23">
        <v>4</v>
      </c>
      <c r="F75" s="23">
        <f>SUM(B75:E75)</f>
        <v>172</v>
      </c>
    </row>
    <row r="76" spans="1:6" x14ac:dyDescent="0.25">
      <c r="A76" s="22" t="s">
        <v>14</v>
      </c>
      <c r="B76" s="23">
        <v>109</v>
      </c>
      <c r="C76" s="23">
        <v>116</v>
      </c>
      <c r="D76" s="23">
        <v>51</v>
      </c>
      <c r="E76" s="23">
        <v>5</v>
      </c>
      <c r="F76" s="23">
        <f>SUM(B76:E76)</f>
        <v>281</v>
      </c>
    </row>
    <row r="77" spans="1:6" x14ac:dyDescent="0.25">
      <c r="A77" s="22" t="s">
        <v>15</v>
      </c>
      <c r="B77" s="23">
        <v>316</v>
      </c>
      <c r="C77" s="23">
        <v>450</v>
      </c>
      <c r="D77" s="23">
        <v>271</v>
      </c>
      <c r="E77" s="23">
        <v>46</v>
      </c>
      <c r="F77" s="23">
        <f>SUM(B77:E77)</f>
        <v>1083</v>
      </c>
    </row>
    <row r="78" spans="1:6" x14ac:dyDescent="0.25">
      <c r="A78" s="22" t="s">
        <v>16</v>
      </c>
      <c r="B78" s="23">
        <v>81</v>
      </c>
      <c r="C78" s="23">
        <v>180</v>
      </c>
      <c r="D78" s="23">
        <v>201</v>
      </c>
      <c r="E78" s="23">
        <v>105</v>
      </c>
      <c r="F78" s="23">
        <f>SUM(B78:E78)</f>
        <v>567</v>
      </c>
    </row>
    <row r="79" spans="1:6" x14ac:dyDescent="0.25">
      <c r="A79" s="22" t="s">
        <v>17</v>
      </c>
      <c r="B79" s="23">
        <v>132</v>
      </c>
      <c r="C79" s="23">
        <v>136</v>
      </c>
      <c r="D79" s="23">
        <v>80</v>
      </c>
      <c r="E79" s="23">
        <v>65</v>
      </c>
      <c r="F79" s="23">
        <f>SUM(B79:E79)</f>
        <v>413</v>
      </c>
    </row>
    <row r="80" spans="1:6" x14ac:dyDescent="0.25">
      <c r="A80" s="28" t="s">
        <v>0</v>
      </c>
      <c r="B80" s="65">
        <f>SUM(B75:B79)</f>
        <v>727</v>
      </c>
      <c r="C80" s="65">
        <f>SUM(C75:C79)</f>
        <v>941</v>
      </c>
      <c r="D80" s="65">
        <f>SUM(D75:D79)</f>
        <v>623</v>
      </c>
      <c r="E80" s="65">
        <f>SUM(E75:E79)</f>
        <v>225</v>
      </c>
      <c r="F80" s="24">
        <f>SUM(F75:F79)</f>
        <v>2516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0.12242090784044017</v>
      </c>
      <c r="C82" s="26">
        <f>C75/C80</f>
        <v>6.2699256110520726E-2</v>
      </c>
      <c r="D82" s="26">
        <f>D75/D80</f>
        <v>3.2102728731942212E-2</v>
      </c>
      <c r="E82" s="26">
        <f>E75/E80</f>
        <v>1.7777777777777778E-2</v>
      </c>
      <c r="F82" s="21"/>
    </row>
    <row r="83" spans="1:6" x14ac:dyDescent="0.25">
      <c r="A83" s="22" t="s">
        <v>14</v>
      </c>
      <c r="B83" s="26">
        <f>B76/B80</f>
        <v>0.1499312242090784</v>
      </c>
      <c r="C83" s="26">
        <f>C76/C80</f>
        <v>0.12327311370882041</v>
      </c>
      <c r="D83" s="26">
        <f>D76/D80</f>
        <v>8.186195826645265E-2</v>
      </c>
      <c r="E83" s="26">
        <f>E76/E80</f>
        <v>2.2222222222222223E-2</v>
      </c>
      <c r="F83" s="21"/>
    </row>
    <row r="84" spans="1:6" x14ac:dyDescent="0.25">
      <c r="A84" s="22" t="s">
        <v>15</v>
      </c>
      <c r="B84" s="26">
        <f>B77/B80</f>
        <v>0.43466299862448421</v>
      </c>
      <c r="C84" s="26">
        <f>C77/C80</f>
        <v>0.47821466524973433</v>
      </c>
      <c r="D84" s="26">
        <f>D77/D80</f>
        <v>0.434991974317817</v>
      </c>
      <c r="E84" s="26">
        <f>E77/E80</f>
        <v>0.20444444444444446</v>
      </c>
      <c r="F84" s="21"/>
    </row>
    <row r="85" spans="1:6" x14ac:dyDescent="0.25">
      <c r="A85" s="22" t="s">
        <v>16</v>
      </c>
      <c r="B85" s="26">
        <f>B78/B80</f>
        <v>0.11141678129298486</v>
      </c>
      <c r="C85" s="26">
        <f>C78/C80</f>
        <v>0.19128586609989373</v>
      </c>
      <c r="D85" s="26">
        <f>D78/D80</f>
        <v>0.32263242375601925</v>
      </c>
      <c r="E85" s="26">
        <f>E78/E80</f>
        <v>0.46666666666666667</v>
      </c>
      <c r="F85" s="21"/>
    </row>
    <row r="86" spans="1:6" x14ac:dyDescent="0.25">
      <c r="A86" s="22" t="s">
        <v>17</v>
      </c>
      <c r="B86" s="26">
        <f>B79/B80</f>
        <v>0.18156808803301239</v>
      </c>
      <c r="C86" s="26">
        <f>C79/C80</f>
        <v>0.14452709883103082</v>
      </c>
      <c r="D86" s="26">
        <f>D79/D80</f>
        <v>0.12841091492776885</v>
      </c>
      <c r="E86" s="26">
        <f>E79/E80</f>
        <v>0.28888888888888886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54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64</v>
      </c>
      <c r="C98" s="23">
        <v>25</v>
      </c>
      <c r="D98" s="23">
        <v>32</v>
      </c>
      <c r="E98" s="30">
        <v>57</v>
      </c>
      <c r="F98" s="23">
        <f>SUM(B98:E98)</f>
        <v>178</v>
      </c>
    </row>
    <row r="99" spans="1:6" x14ac:dyDescent="0.25">
      <c r="A99" s="22" t="s">
        <v>14</v>
      </c>
      <c r="B99" s="23">
        <v>70</v>
      </c>
      <c r="C99" s="23">
        <v>26</v>
      </c>
      <c r="D99" s="23">
        <v>36</v>
      </c>
      <c r="E99" s="30">
        <v>154</v>
      </c>
      <c r="F99" s="23">
        <f>SUM(B99:E99)</f>
        <v>286</v>
      </c>
    </row>
    <row r="100" spans="1:6" x14ac:dyDescent="0.25">
      <c r="A100" s="22" t="s">
        <v>15</v>
      </c>
      <c r="B100" s="23">
        <v>265</v>
      </c>
      <c r="C100" s="23">
        <v>211</v>
      </c>
      <c r="D100" s="23">
        <v>141</v>
      </c>
      <c r="E100" s="30">
        <v>477</v>
      </c>
      <c r="F100" s="23">
        <f>SUM(B100:E100)</f>
        <v>1094</v>
      </c>
    </row>
    <row r="101" spans="1:6" x14ac:dyDescent="0.25">
      <c r="A101" s="22" t="s">
        <v>16</v>
      </c>
      <c r="B101" s="23">
        <v>147</v>
      </c>
      <c r="C101" s="23">
        <v>155</v>
      </c>
      <c r="D101" s="23">
        <v>63</v>
      </c>
      <c r="E101" s="30">
        <v>212</v>
      </c>
      <c r="F101" s="23">
        <f>SUM(B101:E101)</f>
        <v>577</v>
      </c>
    </row>
    <row r="102" spans="1:6" x14ac:dyDescent="0.25">
      <c r="A102" s="22" t="s">
        <v>17</v>
      </c>
      <c r="B102" s="23">
        <v>125</v>
      </c>
      <c r="C102" s="23">
        <v>81</v>
      </c>
      <c r="D102" s="23">
        <v>62</v>
      </c>
      <c r="E102" s="30">
        <v>168</v>
      </c>
      <c r="F102" s="23">
        <f>SUM(B102:E102)</f>
        <v>436</v>
      </c>
    </row>
    <row r="103" spans="1:6" x14ac:dyDescent="0.25">
      <c r="A103" s="28" t="s">
        <v>0</v>
      </c>
      <c r="B103" s="65">
        <f>SUM(B98:B102)</f>
        <v>671</v>
      </c>
      <c r="C103" s="65">
        <f>SUM(C98:C102)</f>
        <v>498</v>
      </c>
      <c r="D103" s="65">
        <f>SUM(D98:D102)</f>
        <v>334</v>
      </c>
      <c r="E103" s="65">
        <f>SUM(E98:E102)</f>
        <v>1068</v>
      </c>
      <c r="F103" s="24">
        <f>SUM(F98:F102)</f>
        <v>2571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9.5380029806259314E-2</v>
      </c>
      <c r="C105" s="26">
        <f>C98/C103</f>
        <v>5.0200803212851405E-2</v>
      </c>
      <c r="D105" s="26">
        <f>D98/D103</f>
        <v>9.580838323353294E-2</v>
      </c>
      <c r="E105" s="26">
        <f>E98/E103</f>
        <v>5.3370786516853931E-2</v>
      </c>
      <c r="F105" s="21"/>
    </row>
    <row r="106" spans="1:6" x14ac:dyDescent="0.25">
      <c r="A106" s="22" t="s">
        <v>14</v>
      </c>
      <c r="B106" s="26">
        <f>B99/B103</f>
        <v>0.10432190760059612</v>
      </c>
      <c r="C106" s="26">
        <f>C99/C103</f>
        <v>5.2208835341365459E-2</v>
      </c>
      <c r="D106" s="26">
        <f>D99/D103</f>
        <v>0.10778443113772455</v>
      </c>
      <c r="E106" s="26">
        <f>E99/E103</f>
        <v>0.14419475655430711</v>
      </c>
      <c r="F106" s="21"/>
    </row>
    <row r="107" spans="1:6" x14ac:dyDescent="0.25">
      <c r="A107" s="22" t="s">
        <v>15</v>
      </c>
      <c r="B107" s="26">
        <f>B100/B103</f>
        <v>0.39493293591654249</v>
      </c>
      <c r="C107" s="26">
        <f>C100/C103</f>
        <v>0.42369477911646586</v>
      </c>
      <c r="D107" s="26">
        <f>D100/D103</f>
        <v>0.42215568862275449</v>
      </c>
      <c r="E107" s="26">
        <f>E100/E103</f>
        <v>0.44662921348314605</v>
      </c>
      <c r="F107" s="21"/>
    </row>
    <row r="108" spans="1:6" x14ac:dyDescent="0.25">
      <c r="A108" s="22" t="s">
        <v>16</v>
      </c>
      <c r="B108" s="26">
        <f>B101/B103</f>
        <v>0.21907600596125187</v>
      </c>
      <c r="C108" s="26">
        <f>C101/C103</f>
        <v>0.3112449799196787</v>
      </c>
      <c r="D108" s="26">
        <f>D101/D103</f>
        <v>0.18862275449101795</v>
      </c>
      <c r="E108" s="26">
        <f>E101/E103</f>
        <v>0.19850187265917604</v>
      </c>
      <c r="F108" s="21"/>
    </row>
    <row r="109" spans="1:6" x14ac:dyDescent="0.25">
      <c r="A109" s="22" t="s">
        <v>17</v>
      </c>
      <c r="B109" s="26">
        <f>B102/B103</f>
        <v>0.18628912071535023</v>
      </c>
      <c r="C109" s="26">
        <f>C102/C103</f>
        <v>0.16265060240963855</v>
      </c>
      <c r="D109" s="26">
        <f>D102/D103</f>
        <v>0.18562874251497005</v>
      </c>
      <c r="E109" s="26">
        <f>E102/E103</f>
        <v>0.15730337078651685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2018-07-18T21:29:48Z</dcterms:modified>
</cp:coreProperties>
</file>