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<sst xmlns="http://schemas.openxmlformats.org/spreadsheetml/2006/main" count="225" uniqueCount="59">
  <si>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</si>
  <si>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</si>
  <si>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</si>
  <si>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</si>
  <si>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</si>
  <si>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</si>
  <si>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</si>
  <si>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</si>
  <si>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</si>
  <si>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</si>
  <si>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</si>
  <si>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</si>
  <si>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</si>
  <si>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</si>
  <si>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</si>
  <si>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</si>
  <si>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</si>
  <si>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</si>
  <si>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</si>
  <si>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</si>
  <si>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</si>
  <si>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</si>
  <si>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</si>
  <si>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</si>
  <si>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</si>
  <si>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</si>
  <si>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</si>
  <si>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</si>
  <si>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</si>
  <si>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</si>
  <si>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</si>
  <si>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</si>
  <si>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</si>
  <si>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</si>
  <si>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</si>
  <si>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</si>
  <si>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</si>
  <si>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</si>
  <si>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</si>
  <si>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</si>
  <si>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</si>
  <si>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</si>
  <si>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</si>
  <si>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</si>
  <si>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</si>
  <si>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New Mexico</t>
  </si>
  <si>
    <t>School Chronic Absence Levels Across 
New Mexico SY 15-16</t>
  </si>
  <si>
    <t>Chronic Absence Levels Across New Mexico Schools SY 15-16 Compared to SY 13-14</t>
  </si>
  <si>
    <t>Chronic Absence Levels Across New Mexico Schools</t>
  </si>
  <si>
    <t>New Mexico Schools Reporting Zero Students as Chronically Absent</t>
  </si>
  <si>
    <t xml:space="preserve">SY 15-16 Chronic Absence Levels Across New Mexico Schools by Grades Served </t>
  </si>
  <si>
    <t xml:space="preserve">SY 15-16 Chronic Absence Levels Across New Mexico Schools by School Type </t>
  </si>
  <si>
    <t xml:space="preserve">SY 15-16 Chronic Absence Levels Across New Mexico Schools by Concentration of Poverty  </t>
  </si>
  <si>
    <t>SY 15-16 Chronic Absence Levels Across New Mexico Schools by Locale</t>
  </si>
  <si>
    <t>SY 13-14 Chronic Absence Levels Across 
New Mexico Schools</t>
  </si>
  <si>
    <t xml:space="preserve">SY 13-14 Chronic Absence Levels Across New Mexico Schools by School Type </t>
  </si>
  <si>
    <t xml:space="preserve">SY 13-14 Chronic Absence Levels Across New Mexico Schools by Concentration of Poverty </t>
  </si>
  <si>
    <t>SY 13-14 Chronic Absence Levels Across New Mexico Schools by Locale</t>
  </si>
  <si>
    <t>SY 13-14 Chronic Absence Levels Across New Mexico Schools by Grades 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</si>
</sst>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New Mexico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81</c:v>
                </c:pt>
                <c:pt idx="1">
                  <c:v>83</c:v>
                </c:pt>
                <c:pt idx="2">
                  <c:v>164</c:v>
                </c:pt>
                <c:pt idx="3">
                  <c:v>96</c:v>
                </c:pt>
                <c:pt idx="4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93</c:v>
                </c:pt>
                <c:pt idx="1">
                  <c:v>161</c:v>
                </c:pt>
                <c:pt idx="2">
                  <c:v>220</c:v>
                </c:pt>
                <c:pt idx="3">
                  <c:v>105</c:v>
                </c:pt>
                <c:pt idx="4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7438456"/>
        <c:axId val="2141333688"/>
      </c:barChart>
      <c:catAx>
        <c:axId val="2137438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333688"/>
        <c:crosses val="autoZero"/>
        <c:auto val="1"/>
        <c:lblAlgn val="ctr"/>
        <c:lblOffset val="100"/>
        <c:noMultiLvlLbl val="0"/>
      </c:catAx>
      <c:valAx>
        <c:axId val="2141333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9.8268604463119004E-3"/>
              <c:y val="0.240447243957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43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New Mexico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9.8191214470284241E-2</c:v>
                </c:pt>
                <c:pt idx="1">
                  <c:v>0.11538461538461539</c:v>
                </c:pt>
                <c:pt idx="2">
                  <c:v>6.2068965517241378E-2</c:v>
                </c:pt>
                <c:pt idx="3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9.8191214470284241E-2</c:v>
                </c:pt>
                <c:pt idx="1">
                  <c:v>0.12307692307692308</c:v>
                </c:pt>
                <c:pt idx="2">
                  <c:v>7.586206896551724E-2</c:v>
                </c:pt>
                <c:pt idx="3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0.1731266149870801</c:v>
                </c:pt>
                <c:pt idx="1">
                  <c:v>0.2153846153846154</c:v>
                </c:pt>
                <c:pt idx="2">
                  <c:v>0.26896551724137929</c:v>
                </c:pt>
                <c:pt idx="3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0.1111111111111111</c:v>
                </c:pt>
                <c:pt idx="1">
                  <c:v>0.10384615384615385</c:v>
                </c:pt>
                <c:pt idx="2">
                  <c:v>0.13793103448275862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0.51937984496124034</c:v>
                </c:pt>
                <c:pt idx="1">
                  <c:v>0.44230769230769229</c:v>
                </c:pt>
                <c:pt idx="2">
                  <c:v>0.45517241379310347</c:v>
                </c:pt>
                <c:pt idx="3">
                  <c:v>0.74358974358974361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6209528"/>
        <c:axId val="2105634152"/>
      </c:barChart>
      <c:catAx>
        <c:axId val="2106209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634152"/>
        <c:crosses val="autoZero"/>
        <c:auto val="1"/>
        <c:lblAlgn val="ctr"/>
        <c:lblOffset val="100"/>
        <c:noMultiLvlLbl val="0"/>
      </c:catAx>
      <c:valAx>
        <c:axId val="2105634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72338090011001E-2"/>
              <c:y val="0.350181126007898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6209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New Mexico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7.8703703703703706E-2</c:v>
                </c:pt>
                <c:pt idx="1">
                  <c:v>5.5555555555555552E-2</c:v>
                </c:pt>
                <c:pt idx="2">
                  <c:v>0.1652542372881356</c:v>
                </c:pt>
                <c:pt idx="3">
                  <c:v>5.8219178082191778E-2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6.9444444444444448E-2</c:v>
                </c:pt>
                <c:pt idx="1">
                  <c:v>0.1</c:v>
                </c:pt>
                <c:pt idx="2">
                  <c:v>0.13983050847457626</c:v>
                </c:pt>
                <c:pt idx="3">
                  <c:v>8.5616438356164379E-2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9.7222222222222224E-2</c:v>
                </c:pt>
                <c:pt idx="1">
                  <c:v>0.32222222222222224</c:v>
                </c:pt>
                <c:pt idx="2">
                  <c:v>0.22457627118644069</c:v>
                </c:pt>
                <c:pt idx="3">
                  <c:v>0.2089041095890411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8.3333333333333329E-2</c:v>
                </c:pt>
                <c:pt idx="1">
                  <c:v>0.14444444444444443</c:v>
                </c:pt>
                <c:pt idx="2">
                  <c:v>0.11440677966101695</c:v>
                </c:pt>
                <c:pt idx="3">
                  <c:v>0.13013698630136986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0.67129629629629628</c:v>
                </c:pt>
                <c:pt idx="1">
                  <c:v>0.37777777777777777</c:v>
                </c:pt>
                <c:pt idx="2">
                  <c:v>0.3559322033898305</c:v>
                </c:pt>
                <c:pt idx="3">
                  <c:v>0.51712328767123283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22028440"/>
        <c:axId val="-2122150456"/>
      </c:barChart>
      <c:catAx>
        <c:axId val="-212202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2150456"/>
        <c:crosses val="autoZero"/>
        <c:auto val="1"/>
        <c:lblAlgn val="ctr"/>
        <c:lblOffset val="100"/>
        <c:noMultiLvlLbl val="0"/>
      </c:catAx>
      <c:valAx>
        <c:axId val="-2122150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714600146735E-2"/>
              <c:y val="0.298520589004924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20284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New Mexico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9.4515752625437571E-2</c:v>
                </c:pt>
                <c:pt idx="1">
                  <c:v>9.6849474912485412E-2</c:v>
                </c:pt>
                <c:pt idx="2">
                  <c:v>0.19136522753792298</c:v>
                </c:pt>
                <c:pt idx="3">
                  <c:v>0.11201866977829639</c:v>
                </c:pt>
                <c:pt idx="4">
                  <c:v>0.50525087514585765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0.10739030023094688</c:v>
                </c:pt>
                <c:pt idx="1">
                  <c:v>0.18591224018475749</c:v>
                </c:pt>
                <c:pt idx="2">
                  <c:v>0.2540415704387991</c:v>
                </c:pt>
                <c:pt idx="3">
                  <c:v>0.12124711316397228</c:v>
                </c:pt>
                <c:pt idx="4">
                  <c:v>0.33140877598152424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6806408"/>
        <c:axId val="2097931496"/>
      </c:barChart>
      <c:catAx>
        <c:axId val="2146806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7931496"/>
        <c:crosses val="autoZero"/>
        <c:auto val="1"/>
        <c:lblAlgn val="ctr"/>
        <c:lblOffset val="100"/>
        <c:noMultiLvlLbl val="0"/>
      </c:catAx>
      <c:valAx>
        <c:axId val="2097931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228201466854E-2"/>
              <c:y val="0.237822268239829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46806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New Mexico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0.36406067677946324</c:v>
                </c:pt>
                <c:pt idx="1">
                  <c:v>0.16050808314087761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7157240"/>
        <c:axId val="2137120616"/>
      </c:barChart>
      <c:catAx>
        <c:axId val="2147157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120616"/>
        <c:crosses val="autoZero"/>
        <c:auto val="1"/>
        <c:lblAlgn val="ctr"/>
        <c:lblOffset val="100"/>
        <c:noMultiLvlLbl val="0"/>
      </c:catAx>
      <c:valAx>
        <c:axId val="213712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83376185969379E-3"/>
              <c:y val="0.3287677631663509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7157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New Mexico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130458103265897E-2"/>
          <c:y val="0.19512706745653399"/>
          <c:w val="0.893700320006653"/>
          <c:h val="0.6169113777299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4.6357615894039736E-2</c:v>
                </c:pt>
                <c:pt idx="1">
                  <c:v>0.1497005988023952</c:v>
                </c:pt>
                <c:pt idx="2">
                  <c:v>0.21084337349397592</c:v>
                </c:pt>
                <c:pt idx="3">
                  <c:v>0.13513513513513514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0.21412803532008831</c:v>
                </c:pt>
                <c:pt idx="1">
                  <c:v>0.17365269461077845</c:v>
                </c:pt>
                <c:pt idx="2">
                  <c:v>0.15662650602409639</c:v>
                </c:pt>
                <c:pt idx="3">
                  <c:v>0.13513513513513514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0.30905077262693159</c:v>
                </c:pt>
                <c:pt idx="1">
                  <c:v>0.19760479041916168</c:v>
                </c:pt>
                <c:pt idx="2">
                  <c:v>0.2289156626506024</c:v>
                </c:pt>
                <c:pt idx="3">
                  <c:v>0.10810810810810811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0.11258278145695365</c:v>
                </c:pt>
                <c:pt idx="1">
                  <c:v>0.1377245508982036</c:v>
                </c:pt>
                <c:pt idx="2">
                  <c:v>0.12048192771084337</c:v>
                </c:pt>
                <c:pt idx="3">
                  <c:v>0.13513513513513514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0.31788079470198677</c:v>
                </c:pt>
                <c:pt idx="1">
                  <c:v>0.3413173652694611</c:v>
                </c:pt>
                <c:pt idx="2">
                  <c:v>0.28313253012048195</c:v>
                </c:pt>
                <c:pt idx="3">
                  <c:v>0.48648648648648651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3829224"/>
        <c:axId val="2137358344"/>
      </c:barChart>
      <c:catAx>
        <c:axId val="2143829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7358344"/>
        <c:crosses val="autoZero"/>
        <c:auto val="1"/>
        <c:lblAlgn val="ctr"/>
        <c:lblOffset val="100"/>
        <c:noMultiLvlLbl val="0"/>
      </c:catAx>
      <c:valAx>
        <c:axId val="2137358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38292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for </a:t>
            </a:r>
            <a:r>
              <a:rPr lang="en-US" sz="1400" b="1" i="0" u="none" strike="noStrike" baseline="0">
                <a:effectLst/>
              </a:rPr>
              <a:t>New Mexico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9.2731829573934832E-2</c:v>
                </c:pt>
                <c:pt idx="1">
                  <c:v>0.25</c:v>
                </c:pt>
                <c:pt idx="2">
                  <c:v>0</c:v>
                </c:pt>
                <c:pt idx="3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0.19172932330827067</c:v>
                </c:pt>
                <c:pt idx="1">
                  <c:v>0.25</c:v>
                </c:pt>
                <c:pt idx="2">
                  <c:v>0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0.26817042606516289</c:v>
                </c:pt>
                <c:pt idx="1">
                  <c:v>0</c:v>
                </c:pt>
                <c:pt idx="2">
                  <c:v>0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0.12155388471177944</c:v>
                </c:pt>
                <c:pt idx="1">
                  <c:v>0.25</c:v>
                </c:pt>
                <c:pt idx="2">
                  <c:v>0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0.32581453634085211</c:v>
                </c:pt>
                <c:pt idx="1">
                  <c:v>0.25</c:v>
                </c:pt>
                <c:pt idx="2">
                  <c:v>0</c:v>
                </c:pt>
                <c:pt idx="3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21734136"/>
        <c:axId val="2106672728"/>
      </c:barChart>
      <c:catAx>
        <c:axId val="-2121734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6672728"/>
        <c:crosses val="autoZero"/>
        <c:auto val="1"/>
        <c:lblAlgn val="ctr"/>
        <c:lblOffset val="100"/>
        <c:noMultiLvlLbl val="0"/>
      </c:catAx>
      <c:valAx>
        <c:axId val="2106672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8.7815587266739797E-3"/>
              <c:y val="0.299730675557446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17341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New Mexico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0.1111111111111111</c:v>
                </c:pt>
                <c:pt idx="1">
                  <c:v>0.13366336633663367</c:v>
                </c:pt>
                <c:pt idx="2">
                  <c:v>4.1666666666666664E-2</c:v>
                </c:pt>
                <c:pt idx="3">
                  <c:v>6.4516129032258063E-2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0.20085470085470086</c:v>
                </c:pt>
                <c:pt idx="1">
                  <c:v>0.23267326732673269</c:v>
                </c:pt>
                <c:pt idx="2">
                  <c:v>0.13333333333333333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0.21153846153846154</c:v>
                </c:pt>
                <c:pt idx="1">
                  <c:v>0.2722772277227723</c:v>
                </c:pt>
                <c:pt idx="2">
                  <c:v>0.44166666666666665</c:v>
                </c:pt>
                <c:pt idx="3">
                  <c:v>0.25806451612903225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0.12820512820512819</c:v>
                </c:pt>
                <c:pt idx="1">
                  <c:v>7.9207920792079209E-2</c:v>
                </c:pt>
                <c:pt idx="2">
                  <c:v>9.166666666666666E-2</c:v>
                </c:pt>
                <c:pt idx="3">
                  <c:v>0.38709677419354838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0.34829059829059827</c:v>
                </c:pt>
                <c:pt idx="1">
                  <c:v>0.28217821782178215</c:v>
                </c:pt>
                <c:pt idx="2">
                  <c:v>0.29166666666666669</c:v>
                </c:pt>
                <c:pt idx="3">
                  <c:v>0.29032258064516131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43459304"/>
        <c:axId val="2143350296"/>
      </c:barChart>
      <c:catAx>
        <c:axId val="2143459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3350296"/>
        <c:crosses val="autoZero"/>
        <c:auto val="1"/>
        <c:lblAlgn val="ctr"/>
        <c:lblOffset val="100"/>
        <c:noMultiLvlLbl val="0"/>
      </c:catAx>
      <c:valAx>
        <c:axId val="2143350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72338090011001E-2"/>
              <c:y val="0.344175120001891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3459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New Mexico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0.15165876777251186</c:v>
                </c:pt>
                <c:pt idx="1">
                  <c:v>9.5238095238095233E-2</c:v>
                </c:pt>
                <c:pt idx="2">
                  <c:v>7.4235807860262015E-2</c:v>
                </c:pt>
                <c:pt idx="3">
                  <c:v>9.602649006622517E-2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0.3127962085308057</c:v>
                </c:pt>
                <c:pt idx="1">
                  <c:v>0.29761904761904762</c:v>
                </c:pt>
                <c:pt idx="2">
                  <c:v>0.17467248908296942</c:v>
                </c:pt>
                <c:pt idx="3">
                  <c:v>8.6092715231788075E-2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0.29857819905213268</c:v>
                </c:pt>
                <c:pt idx="1">
                  <c:v>0.36904761904761907</c:v>
                </c:pt>
                <c:pt idx="2">
                  <c:v>0.24017467248908297</c:v>
                </c:pt>
                <c:pt idx="3">
                  <c:v>0.22185430463576158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7.582938388625593E-2</c:v>
                </c:pt>
                <c:pt idx="1">
                  <c:v>0.11904761904761904</c:v>
                </c:pt>
                <c:pt idx="2">
                  <c:v>0.11353711790393013</c:v>
                </c:pt>
                <c:pt idx="3">
                  <c:v>0.16225165562913907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0.16113744075829384</c:v>
                </c:pt>
                <c:pt idx="1">
                  <c:v>0.11904761904761904</c:v>
                </c:pt>
                <c:pt idx="2">
                  <c:v>0.39737991266375544</c:v>
                </c:pt>
                <c:pt idx="3">
                  <c:v>0.43377483443708609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3601432"/>
        <c:axId val="2102113176"/>
      </c:barChart>
      <c:catAx>
        <c:axId val="2143601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2113176"/>
        <c:crosses val="autoZero"/>
        <c:auto val="1"/>
        <c:lblAlgn val="ctr"/>
        <c:lblOffset val="100"/>
        <c:noMultiLvlLbl val="0"/>
      </c:catAx>
      <c:valAx>
        <c:axId val="2102113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7388114453412E-2"/>
              <c:y val="0.298520589004924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36014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New Mexico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543304559489593E-2"/>
          <c:y val="0.19512706745653399"/>
          <c:w val="0.88928747355042903"/>
          <c:h val="0.6169113777299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5.689277899343545E-2</c:v>
                </c:pt>
                <c:pt idx="1">
                  <c:v>0.10778443113772455</c:v>
                </c:pt>
                <c:pt idx="2">
                  <c:v>0.16853932584269662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0.11597374179431072</c:v>
                </c:pt>
                <c:pt idx="1">
                  <c:v>9.580838323353294E-2</c:v>
                </c:pt>
                <c:pt idx="2">
                  <c:v>6.1797752808988762E-2</c:v>
                </c:pt>
                <c:pt idx="3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0.22319474835886213</c:v>
                </c:pt>
                <c:pt idx="1">
                  <c:v>0.18562874251497005</c:v>
                </c:pt>
                <c:pt idx="2">
                  <c:v>0.16292134831460675</c:v>
                </c:pt>
                <c:pt idx="3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8.5339168490153175E-2</c:v>
                </c:pt>
                <c:pt idx="1">
                  <c:v>0.10179640718562874</c:v>
                </c:pt>
                <c:pt idx="2">
                  <c:v>0.1797752808988764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0.51859956236323856</c:v>
                </c:pt>
                <c:pt idx="1">
                  <c:v>0.50898203592814373</c:v>
                </c:pt>
                <c:pt idx="2">
                  <c:v>0.42696629213483145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6270440"/>
        <c:axId val="2095384648"/>
      </c:barChart>
      <c:catAx>
        <c:axId val="2136270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84648"/>
        <c:crosses val="autoZero"/>
        <c:auto val="1"/>
        <c:lblAlgn val="ctr"/>
        <c:lblOffset val="100"/>
        <c:noMultiLvlLbl val="0"/>
      </c:catAx>
      <c:valAx>
        <c:axId val="2095384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2704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New Mexico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8.9308176100628925E-2</c:v>
                </c:pt>
                <c:pt idx="1">
                  <c:v>0</c:v>
                </c:pt>
                <c:pt idx="2">
                  <c:v>0</c:v>
                </c:pt>
                <c:pt idx="3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9.9371069182389943E-2</c:v>
                </c:pt>
                <c:pt idx="1">
                  <c:v>0.2</c:v>
                </c:pt>
                <c:pt idx="2">
                  <c:v>0</c:v>
                </c:pt>
                <c:pt idx="3">
                  <c:v>6.0606060606060608E-2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0.20251572327044026</c:v>
                </c:pt>
                <c:pt idx="1">
                  <c:v>0</c:v>
                </c:pt>
                <c:pt idx="2">
                  <c:v>0</c:v>
                </c:pt>
                <c:pt idx="3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0.11446540880503145</c:v>
                </c:pt>
                <c:pt idx="1">
                  <c:v>0</c:v>
                </c:pt>
                <c:pt idx="2">
                  <c:v>0</c:v>
                </c:pt>
                <c:pt idx="3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0.49433962264150944</c:v>
                </c:pt>
                <c:pt idx="1">
                  <c:v>0.8</c:v>
                </c:pt>
                <c:pt idx="2">
                  <c:v>1</c:v>
                </c:pt>
                <c:pt idx="3">
                  <c:v>0.48484848484848486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6403416"/>
        <c:axId val="2095219304"/>
      </c:barChart>
      <c:catAx>
        <c:axId val="2136403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19304"/>
        <c:crosses val="autoZero"/>
        <c:auto val="1"/>
        <c:lblAlgn val="ctr"/>
        <c:lblOffset val="100"/>
        <c:noMultiLvlLbl val="0"/>
      </c:catAx>
      <c:valAx>
        <c:axId val="2095219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72338090011001E-2"/>
              <c:y val="0.299730675557446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4034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B46" sqref="B46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47</v>
      </c>
      <c r="B5" s="37"/>
      <c r="C5" s="37"/>
      <c r="D5" s="38"/>
      <c r="E5" s="39"/>
    </row>
    <row r="6" spans="1:6" x14ac:dyDescent="0.25">
      <c r="C6" s="34"/>
    </row>
    <row r="7" spans="1:6" x14ac:dyDescent="0.25">
      <c r="C7" s="34"/>
    </row>
    <row r="8" spans="1:6" x14ac:dyDescent="0.25">
      <c r="C8" s="34"/>
    </row>
    <row r="14" spans="1:6" ht="31.5" x14ac:dyDescent="0.25">
      <c r="A14" s="51" t="s">
        <v>48</v>
      </c>
      <c r="B14" s="52" t="s">
        <v>19</v>
      </c>
      <c r="C14" s="52" t="s">
        <v>20</v>
      </c>
      <c r="D14" s="53" t="s">
        <v>23</v>
      </c>
      <c r="F14" s="2"/>
    </row>
    <row r="15" spans="1:6" ht="15.75" x14ac:dyDescent="0.25">
      <c r="A15" s="54" t="s">
        <v>1</v>
      </c>
      <c r="B15" s="55">
        <v>81</v>
      </c>
      <c r="C15" s="55">
        <v>93</v>
      </c>
      <c r="D15" s="56">
        <f t="shared" ref="D15:D20" si="0">C15-B15</f>
        <v>12</v>
      </c>
      <c r="F15" s="1"/>
    </row>
    <row r="16" spans="1:6" ht="15.75" x14ac:dyDescent="0.25">
      <c r="A16" s="54" t="s">
        <v>14</v>
      </c>
      <c r="B16" s="55">
        <v>83</v>
      </c>
      <c r="C16" s="55">
        <v>161</v>
      </c>
      <c r="D16" s="56">
        <f t="shared" si="0"/>
        <v>78</v>
      </c>
      <c r="F16" s="1"/>
    </row>
    <row r="17" spans="1:6" ht="15.75" x14ac:dyDescent="0.25">
      <c r="A17" s="54" t="s">
        <v>15</v>
      </c>
      <c r="B17" s="55">
        <v>164</v>
      </c>
      <c r="C17" s="55">
        <v>220</v>
      </c>
      <c r="D17" s="56">
        <f t="shared" si="0"/>
        <v>56</v>
      </c>
      <c r="F17" s="1"/>
    </row>
    <row r="18" spans="1:6" ht="15.75" x14ac:dyDescent="0.25">
      <c r="A18" s="54" t="s">
        <v>16</v>
      </c>
      <c r="B18" s="55">
        <v>96</v>
      </c>
      <c r="C18" s="55">
        <v>105</v>
      </c>
      <c r="D18" s="56">
        <f t="shared" si="0"/>
        <v>9</v>
      </c>
      <c r="F18" s="1"/>
    </row>
    <row r="19" spans="1:6" ht="15.75" x14ac:dyDescent="0.25">
      <c r="A19" s="54" t="s">
        <v>17</v>
      </c>
      <c r="B19" s="55">
        <v>433</v>
      </c>
      <c r="C19" s="55">
        <v>287</v>
      </c>
      <c r="D19" s="56">
        <f t="shared" si="0"/>
        <v>-146</v>
      </c>
      <c r="F19" s="1"/>
    </row>
    <row r="20" spans="1:6" ht="15.75" x14ac:dyDescent="0.25">
      <c r="A20" s="57" t="s">
        <v>0</v>
      </c>
      <c r="B20" s="67">
        <f>SUM(B15:B19)</f>
        <v>857</v>
      </c>
      <c r="C20" s="67">
        <f>SUM(C15:C19)</f>
        <v>866</v>
      </c>
      <c r="D20" s="57">
        <f t="shared" si="0"/>
        <v>9</v>
      </c>
    </row>
    <row r="31" spans="1:6" ht="31.5" x14ac:dyDescent="0.25">
      <c r="A31" s="51" t="s">
        <v>48</v>
      </c>
      <c r="B31" s="52" t="s">
        <v>21</v>
      </c>
      <c r="C31" s="52" t="s">
        <v>22</v>
      </c>
      <c r="D31" s="53" t="s">
        <v>31</v>
      </c>
    </row>
    <row r="32" spans="1:6" ht="15.75" x14ac:dyDescent="0.25">
      <c r="A32" s="54" t="s">
        <v>1</v>
      </c>
      <c r="B32" s="58">
        <f>B15/B20</f>
        <v>9.4515752625437571E-2</v>
      </c>
      <c r="C32" s="58">
        <f>C15/C20</f>
        <v>0.10739030023094688</v>
      </c>
      <c r="D32" s="59">
        <f>C32-B32</f>
        <v>1.2874547605509309E-2</v>
      </c>
    </row>
    <row r="33" spans="1:6" ht="15.75" x14ac:dyDescent="0.25">
      <c r="A33" s="54" t="s">
        <v>14</v>
      </c>
      <c r="B33" s="58">
        <f>B16/B20</f>
        <v>9.6849474912485412E-2</v>
      </c>
      <c r="C33" s="58">
        <f>C16/C20</f>
        <v>0.18591224018475749</v>
      </c>
      <c r="D33" s="59">
        <f>C33-B33</f>
        <v>8.9062765272272082E-2</v>
      </c>
    </row>
    <row r="34" spans="1:6" ht="15.75" x14ac:dyDescent="0.25">
      <c r="A34" s="54" t="s">
        <v>15</v>
      </c>
      <c r="B34" s="58">
        <f>B17/B20</f>
        <v>0.19136522753792298</v>
      </c>
      <c r="C34" s="58">
        <f>C17/C20</f>
        <v>0.2540415704387991</v>
      </c>
      <c r="D34" s="59">
        <f>C34-B34</f>
        <v>6.267634290087612E-2</v>
      </c>
    </row>
    <row r="35" spans="1:6" ht="15.75" x14ac:dyDescent="0.25">
      <c r="A35" s="54" t="s">
        <v>16</v>
      </c>
      <c r="B35" s="58">
        <f>B18/B20</f>
        <v>0.11201866977829639</v>
      </c>
      <c r="C35" s="58">
        <f>C18/C20</f>
        <v>0.12124711316397228</v>
      </c>
      <c r="D35" s="59">
        <f>C35-B35</f>
        <v>9.2284433856758968E-3</v>
      </c>
    </row>
    <row r="36" spans="1:6" ht="15.75" x14ac:dyDescent="0.25">
      <c r="A36" s="54" t="s">
        <v>17</v>
      </c>
      <c r="B36" s="58">
        <f>B19/B20</f>
        <v>0.50525087514585765</v>
      </c>
      <c r="C36" s="58">
        <f>C19/C20</f>
        <v>0.33140877598152424</v>
      </c>
      <c r="D36" s="59">
        <f>C36-B36</f>
        <v>-0.17384209916433341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5"/>
      <c r="B40" s="27"/>
      <c r="C40" s="27"/>
      <c r="D40" s="27"/>
      <c r="E40" s="27"/>
      <c r="F40" s="21"/>
    </row>
    <row r="41" spans="1:6" x14ac:dyDescent="0.25">
      <c r="A41" s="25"/>
      <c r="B41" s="27"/>
      <c r="C41" s="27"/>
      <c r="D41" s="27"/>
      <c r="E41" s="27"/>
      <c r="F41" s="21"/>
    </row>
    <row r="48" spans="1:6" ht="31.5" x14ac:dyDescent="0.25">
      <c r="A48" s="51" t="s">
        <v>49</v>
      </c>
      <c r="B48" s="52" t="s">
        <v>43</v>
      </c>
      <c r="C48" s="52" t="s">
        <v>44</v>
      </c>
    </row>
    <row r="49" spans="1:3" s="62" customFormat="1" ht="31.5" x14ac:dyDescent="0.25">
      <c r="A49" s="60" t="s">
        <v>37</v>
      </c>
      <c r="B49" s="61">
        <v>857</v>
      </c>
      <c r="C49" s="61">
        <v>866</v>
      </c>
    </row>
    <row r="50" spans="1:3" s="62" customFormat="1" ht="31.5" x14ac:dyDescent="0.25">
      <c r="A50" s="60" t="s">
        <v>36</v>
      </c>
      <c r="B50" s="61">
        <v>312</v>
      </c>
      <c r="C50" s="61">
        <v>139</v>
      </c>
    </row>
    <row r="51" spans="1:3" s="62" customFormat="1" ht="31.5" x14ac:dyDescent="0.25">
      <c r="A51" s="60" t="s">
        <v>38</v>
      </c>
      <c r="B51" s="63">
        <f>B50/B49</f>
        <v>0.36406067677946324</v>
      </c>
      <c r="C51" s="63">
        <f>C50/C49</f>
        <v>0.16050808314087761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46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46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93</v>
      </c>
      <c r="C10" s="31">
        <v>43698</v>
      </c>
      <c r="D10" s="31">
        <v>18686</v>
      </c>
      <c r="E10" s="33">
        <f>C10/C15</f>
        <v>0.12906255537834485</v>
      </c>
      <c r="F10" s="33">
        <f>D10/D15</f>
        <v>0.31475398790573889</v>
      </c>
    </row>
    <row r="11" spans="1:6" x14ac:dyDescent="0.25">
      <c r="A11" s="6" t="s">
        <v>14</v>
      </c>
      <c r="B11" s="31">
        <v>161</v>
      </c>
      <c r="C11" s="31">
        <v>83504</v>
      </c>
      <c r="D11" s="31">
        <v>20589</v>
      </c>
      <c r="E11" s="33">
        <f>C11/C15</f>
        <v>0.24663004312127118</v>
      </c>
      <c r="F11" s="33">
        <f>D11/D15</f>
        <v>0.34680883319015615</v>
      </c>
    </row>
    <row r="12" spans="1:6" x14ac:dyDescent="0.25">
      <c r="A12" s="6" t="s">
        <v>15</v>
      </c>
      <c r="B12" s="31">
        <v>220</v>
      </c>
      <c r="C12" s="31">
        <v>104062</v>
      </c>
      <c r="D12" s="31">
        <v>16358</v>
      </c>
      <c r="E12" s="33">
        <f>C12/C15</f>
        <v>0.30734833717289856</v>
      </c>
      <c r="F12" s="33">
        <f>D12/D15</f>
        <v>0.2755402833223845</v>
      </c>
    </row>
    <row r="13" spans="1:6" x14ac:dyDescent="0.25">
      <c r="A13" s="6" t="s">
        <v>16</v>
      </c>
      <c r="B13" s="31">
        <v>105</v>
      </c>
      <c r="C13" s="31">
        <v>31943</v>
      </c>
      <c r="D13" s="31">
        <v>2410</v>
      </c>
      <c r="E13" s="33">
        <f>C13/C15</f>
        <v>9.4344025045779434E-2</v>
      </c>
      <c r="F13" s="33">
        <f>D13/D15</f>
        <v>4.0594943318678731E-2</v>
      </c>
    </row>
    <row r="14" spans="1:6" x14ac:dyDescent="0.25">
      <c r="A14" s="6" t="s">
        <v>17</v>
      </c>
      <c r="B14" s="32">
        <v>287</v>
      </c>
      <c r="C14" s="32">
        <v>75373</v>
      </c>
      <c r="D14" s="32">
        <v>1324</v>
      </c>
      <c r="E14" s="33">
        <f>C14/C15</f>
        <v>0.22261503928170595</v>
      </c>
      <c r="F14" s="33">
        <f>D14/D15</f>
        <v>2.2301952263041758E-2</v>
      </c>
    </row>
    <row r="15" spans="1:6" x14ac:dyDescent="0.25">
      <c r="A15" s="4" t="s">
        <v>0</v>
      </c>
      <c r="B15" s="65">
        <f>SUM(B10:B14)</f>
        <v>866</v>
      </c>
      <c r="C15" s="65">
        <f>SUM(C10:C14)</f>
        <v>338580</v>
      </c>
      <c r="D15" s="65">
        <f>SUM(D10:D14)</f>
        <v>59367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50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21</v>
      </c>
      <c r="C29" s="9">
        <v>25</v>
      </c>
      <c r="D29" s="18">
        <v>35</v>
      </c>
      <c r="E29" s="3">
        <v>5</v>
      </c>
      <c r="F29" s="23">
        <f>SUM(B29:E29)</f>
        <v>86</v>
      </c>
      <c r="G29" s="15"/>
    </row>
    <row r="30" spans="1:7" x14ac:dyDescent="0.25">
      <c r="A30" s="6" t="s">
        <v>14</v>
      </c>
      <c r="B30" s="9">
        <v>97</v>
      </c>
      <c r="C30" s="9">
        <v>29</v>
      </c>
      <c r="D30" s="18">
        <v>26</v>
      </c>
      <c r="E30" s="3">
        <v>5</v>
      </c>
      <c r="F30" s="23">
        <f>SUM(B30:E30)</f>
        <v>157</v>
      </c>
      <c r="G30" s="15"/>
    </row>
    <row r="31" spans="1:7" x14ac:dyDescent="0.25">
      <c r="A31" s="6" t="s">
        <v>15</v>
      </c>
      <c r="B31" s="9">
        <v>140</v>
      </c>
      <c r="C31" s="9">
        <v>33</v>
      </c>
      <c r="D31" s="18">
        <v>38</v>
      </c>
      <c r="E31" s="3">
        <v>4</v>
      </c>
      <c r="F31" s="23">
        <f>SUM(B31:E31)</f>
        <v>215</v>
      </c>
      <c r="G31" s="15"/>
    </row>
    <row r="32" spans="1:7" x14ac:dyDescent="0.25">
      <c r="A32" s="6" t="s">
        <v>16</v>
      </c>
      <c r="B32" s="9">
        <v>51</v>
      </c>
      <c r="C32" s="9">
        <v>23</v>
      </c>
      <c r="D32" s="18">
        <v>20</v>
      </c>
      <c r="E32" s="3">
        <v>5</v>
      </c>
      <c r="F32" s="23">
        <f>SUM(B32:E32)</f>
        <v>99</v>
      </c>
      <c r="G32" s="15"/>
    </row>
    <row r="33" spans="1:9" x14ac:dyDescent="0.25">
      <c r="A33" s="6" t="s">
        <v>17</v>
      </c>
      <c r="B33" s="9">
        <v>144</v>
      </c>
      <c r="C33" s="9">
        <v>57</v>
      </c>
      <c r="D33" s="18">
        <v>47</v>
      </c>
      <c r="E33" s="3">
        <v>18</v>
      </c>
      <c r="F33" s="23">
        <f>SUM(B33:E33)</f>
        <v>266</v>
      </c>
      <c r="G33" s="15"/>
    </row>
    <row r="34" spans="1:9" x14ac:dyDescent="0.25">
      <c r="A34" s="8" t="s">
        <v>0</v>
      </c>
      <c r="B34" s="65">
        <f>SUM(B29:B33)</f>
        <v>453</v>
      </c>
      <c r="C34" s="65">
        <f>SUM(C29:C33)</f>
        <v>167</v>
      </c>
      <c r="D34" s="65">
        <f>SUM(D29:D33)</f>
        <v>166</v>
      </c>
      <c r="E34" s="65">
        <f>SUM(E29:E33)</f>
        <v>37</v>
      </c>
      <c r="F34" s="24">
        <f>SUM(F29:F33)</f>
        <v>823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69"/>
      <c r="H35" s="69"/>
      <c r="I35" s="15"/>
    </row>
    <row r="36" spans="1:9" x14ac:dyDescent="0.25">
      <c r="A36" s="6" t="s">
        <v>1</v>
      </c>
      <c r="B36" s="5">
        <f>B29/B34</f>
        <v>4.6357615894039736E-2</v>
      </c>
      <c r="C36" s="5">
        <f>C29/C34</f>
        <v>0.1497005988023952</v>
      </c>
      <c r="D36" s="5">
        <f>D29/D34</f>
        <v>0.21084337349397592</v>
      </c>
      <c r="E36" s="5">
        <f>E29/E34</f>
        <v>0.13513513513513514</v>
      </c>
      <c r="G36" s="70"/>
      <c r="H36" s="70"/>
    </row>
    <row r="37" spans="1:9" x14ac:dyDescent="0.25">
      <c r="A37" s="6" t="s">
        <v>14</v>
      </c>
      <c r="B37" s="5">
        <f>B30/B34</f>
        <v>0.21412803532008831</v>
      </c>
      <c r="C37" s="5">
        <f>C30/C34</f>
        <v>0.17365269461077845</v>
      </c>
      <c r="D37" s="5">
        <f>D30/D34</f>
        <v>0.15662650602409639</v>
      </c>
      <c r="E37" s="5">
        <f>E30/E34</f>
        <v>0.13513513513513514</v>
      </c>
      <c r="G37" s="70"/>
      <c r="H37" s="70"/>
    </row>
    <row r="38" spans="1:9" x14ac:dyDescent="0.25">
      <c r="A38" s="6" t="s">
        <v>15</v>
      </c>
      <c r="B38" s="5">
        <f>B31/B34</f>
        <v>0.30905077262693159</v>
      </c>
      <c r="C38" s="5">
        <f>C31/C34</f>
        <v>0.19760479041916168</v>
      </c>
      <c r="D38" s="5">
        <f>D31/D34</f>
        <v>0.2289156626506024</v>
      </c>
      <c r="E38" s="5">
        <f>E31/E34</f>
        <v>0.10810810810810811</v>
      </c>
      <c r="G38" s="70"/>
      <c r="H38" s="70"/>
    </row>
    <row r="39" spans="1:9" x14ac:dyDescent="0.25">
      <c r="A39" s="6" t="s">
        <v>16</v>
      </c>
      <c r="B39" s="5">
        <f>B32/B34</f>
        <v>0.11258278145695365</v>
      </c>
      <c r="C39" s="5">
        <f>C32/C34</f>
        <v>0.1377245508982036</v>
      </c>
      <c r="D39" s="5">
        <f>D32/D34</f>
        <v>0.12048192771084337</v>
      </c>
      <c r="E39" s="5">
        <f>E32/E34</f>
        <v>0.13513513513513514</v>
      </c>
      <c r="G39" s="70"/>
      <c r="H39" s="70"/>
    </row>
    <row r="40" spans="1:9" x14ac:dyDescent="0.25">
      <c r="A40" s="6" t="s">
        <v>17</v>
      </c>
      <c r="B40" s="5">
        <f>B33/B34</f>
        <v>0.31788079470198677</v>
      </c>
      <c r="C40" s="5">
        <f>C33/C34</f>
        <v>0.3413173652694611</v>
      </c>
      <c r="D40" s="5">
        <f>D33/D34</f>
        <v>0.28313253012048195</v>
      </c>
      <c r="E40" s="5">
        <f>E33/E34</f>
        <v>0.48648648648648651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51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74</v>
      </c>
      <c r="C52" s="23">
        <v>1</v>
      </c>
      <c r="D52" s="23">
        <v>0</v>
      </c>
      <c r="E52" s="23">
        <v>11</v>
      </c>
      <c r="F52" s="23">
        <f>SUM(B52:E52)</f>
        <v>86</v>
      </c>
    </row>
    <row r="53" spans="1:6" x14ac:dyDescent="0.25">
      <c r="A53" s="22" t="s">
        <v>14</v>
      </c>
      <c r="B53" s="23">
        <v>153</v>
      </c>
      <c r="C53" s="23">
        <v>1</v>
      </c>
      <c r="D53" s="23">
        <v>0</v>
      </c>
      <c r="E53" s="23">
        <v>3</v>
      </c>
      <c r="F53" s="23">
        <f>SUM(B53:E53)</f>
        <v>157</v>
      </c>
    </row>
    <row r="54" spans="1:6" x14ac:dyDescent="0.25">
      <c r="A54" s="22" t="s">
        <v>15</v>
      </c>
      <c r="B54" s="23">
        <v>214</v>
      </c>
      <c r="C54" s="23">
        <v>0</v>
      </c>
      <c r="D54" s="23">
        <v>0</v>
      </c>
      <c r="E54" s="23">
        <v>2</v>
      </c>
      <c r="F54" s="23">
        <f>SUM(B54:E54)</f>
        <v>216</v>
      </c>
    </row>
    <row r="55" spans="1:6" x14ac:dyDescent="0.25">
      <c r="A55" s="22" t="s">
        <v>16</v>
      </c>
      <c r="B55" s="23">
        <v>97</v>
      </c>
      <c r="C55" s="23">
        <v>1</v>
      </c>
      <c r="D55" s="23">
        <v>0</v>
      </c>
      <c r="E55" s="23">
        <v>3</v>
      </c>
      <c r="F55" s="23">
        <f>SUM(B55:E55)</f>
        <v>101</v>
      </c>
    </row>
    <row r="56" spans="1:6" x14ac:dyDescent="0.25">
      <c r="A56" s="22" t="s">
        <v>17</v>
      </c>
      <c r="B56" s="23">
        <v>260</v>
      </c>
      <c r="C56" s="23">
        <v>1</v>
      </c>
      <c r="D56" s="23">
        <v>0</v>
      </c>
      <c r="E56" s="23">
        <v>5</v>
      </c>
      <c r="F56" s="23">
        <f>SUM(B56:E56)</f>
        <v>266</v>
      </c>
    </row>
    <row r="57" spans="1:6" x14ac:dyDescent="0.25">
      <c r="A57" s="24" t="s">
        <v>0</v>
      </c>
      <c r="B57" s="65">
        <f>SUM(B52:B56)</f>
        <v>798</v>
      </c>
      <c r="C57" s="65">
        <f>SUM(C52:C56)</f>
        <v>4</v>
      </c>
      <c r="D57" s="65">
        <f>SUM(D52:D56)</f>
        <v>0</v>
      </c>
      <c r="E57" s="65">
        <f>SUM(E52:E56)</f>
        <v>24</v>
      </c>
      <c r="F57" s="24">
        <f>SUM(F52:F56)</f>
        <v>826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9.2731829573934832E-2</v>
      </c>
      <c r="C59" s="26">
        <f>C52/C57</f>
        <v>0.25</v>
      </c>
      <c r="D59" s="26" t="e">
        <f>D52/D57</f>
        <v>#DIV/0!</v>
      </c>
      <c r="E59" s="26">
        <f>E52/E57</f>
        <v>0.45833333333333331</v>
      </c>
      <c r="F59" s="21"/>
    </row>
    <row r="60" spans="1:6" x14ac:dyDescent="0.25">
      <c r="A60" s="22" t="s">
        <v>14</v>
      </c>
      <c r="B60" s="26">
        <f>B53/B57</f>
        <v>0.19172932330827067</v>
      </c>
      <c r="C60" s="26">
        <f>C53/C57</f>
        <v>0.25</v>
      </c>
      <c r="D60" s="26" t="e">
        <f>D53/D57</f>
        <v>#DIV/0!</v>
      </c>
      <c r="E60" s="26">
        <f>E53/E57</f>
        <v>0.125</v>
      </c>
      <c r="F60" s="21"/>
    </row>
    <row r="61" spans="1:6" x14ac:dyDescent="0.25">
      <c r="A61" s="22" t="s">
        <v>15</v>
      </c>
      <c r="B61" s="26">
        <f>B54/B57</f>
        <v>0.26817042606516289</v>
      </c>
      <c r="C61" s="26">
        <f>C54/C57</f>
        <v>0</v>
      </c>
      <c r="D61" s="26" t="e">
        <f>D54/D57</f>
        <v>#DIV/0!</v>
      </c>
      <c r="E61" s="26">
        <f>E54/E57</f>
        <v>8.3333333333333329E-2</v>
      </c>
      <c r="F61" s="21"/>
    </row>
    <row r="62" spans="1:6" x14ac:dyDescent="0.25">
      <c r="A62" s="22" t="s">
        <v>16</v>
      </c>
      <c r="B62" s="26">
        <f>B55/B57</f>
        <v>0.12155388471177944</v>
      </c>
      <c r="C62" s="26">
        <f>C55/C57</f>
        <v>0.25</v>
      </c>
      <c r="D62" s="26" t="e">
        <f>D55/D57</f>
        <v>#DIV/0!</v>
      </c>
      <c r="E62" s="26">
        <f>E55/E57</f>
        <v>0.125</v>
      </c>
      <c r="F62" s="21"/>
    </row>
    <row r="63" spans="1:6" x14ac:dyDescent="0.25">
      <c r="A63" s="22" t="s">
        <v>17</v>
      </c>
      <c r="B63" s="26">
        <f>B56/B57</f>
        <v>0.32581453634085211</v>
      </c>
      <c r="C63" s="26">
        <f>C56/C57</f>
        <v>0.25</v>
      </c>
      <c r="D63" s="26" t="e">
        <f>D56/D57</f>
        <v>#DIV/0!</v>
      </c>
      <c r="E63" s="26">
        <f>E56/E57</f>
        <v>0.20833333333333334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52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52</v>
      </c>
      <c r="C75" s="23">
        <v>27</v>
      </c>
      <c r="D75" s="23">
        <v>5</v>
      </c>
      <c r="E75" s="23">
        <v>2</v>
      </c>
      <c r="F75" s="23">
        <f>SUM(B75:E75)</f>
        <v>86</v>
      </c>
    </row>
    <row r="76" spans="1:6" x14ac:dyDescent="0.25">
      <c r="A76" s="22" t="s">
        <v>14</v>
      </c>
      <c r="B76" s="23">
        <v>94</v>
      </c>
      <c r="C76" s="23">
        <v>47</v>
      </c>
      <c r="D76" s="23">
        <v>16</v>
      </c>
      <c r="E76" s="23">
        <v>0</v>
      </c>
      <c r="F76" s="23">
        <f>SUM(B76:E76)</f>
        <v>157</v>
      </c>
    </row>
    <row r="77" spans="1:6" x14ac:dyDescent="0.25">
      <c r="A77" s="22" t="s">
        <v>15</v>
      </c>
      <c r="B77" s="23">
        <v>99</v>
      </c>
      <c r="C77" s="23">
        <v>55</v>
      </c>
      <c r="D77" s="23">
        <v>53</v>
      </c>
      <c r="E77" s="23">
        <v>8</v>
      </c>
      <c r="F77" s="23">
        <f>SUM(B77:E77)</f>
        <v>215</v>
      </c>
    </row>
    <row r="78" spans="1:6" x14ac:dyDescent="0.25">
      <c r="A78" s="22" t="s">
        <v>16</v>
      </c>
      <c r="B78" s="23">
        <v>60</v>
      </c>
      <c r="C78" s="23">
        <v>16</v>
      </c>
      <c r="D78" s="23">
        <v>11</v>
      </c>
      <c r="E78" s="23">
        <v>12</v>
      </c>
      <c r="F78" s="23">
        <f>SUM(B78:E78)</f>
        <v>99</v>
      </c>
    </row>
    <row r="79" spans="1:6" x14ac:dyDescent="0.25">
      <c r="A79" s="22" t="s">
        <v>17</v>
      </c>
      <c r="B79" s="23">
        <v>163</v>
      </c>
      <c r="C79" s="23">
        <v>57</v>
      </c>
      <c r="D79" s="23">
        <v>35</v>
      </c>
      <c r="E79" s="23">
        <v>9</v>
      </c>
      <c r="F79" s="23">
        <f>SUM(B79:E79)</f>
        <v>264</v>
      </c>
    </row>
    <row r="80" spans="1:6" x14ac:dyDescent="0.25">
      <c r="A80" s="28" t="s">
        <v>0</v>
      </c>
      <c r="B80" s="65">
        <f>SUM(B75:B79)</f>
        <v>468</v>
      </c>
      <c r="C80" s="65">
        <f>SUM(C75:C79)</f>
        <v>202</v>
      </c>
      <c r="D80" s="65">
        <f>SUM(D75:D79)</f>
        <v>120</v>
      </c>
      <c r="E80" s="65">
        <f>SUM(E75:E79)</f>
        <v>31</v>
      </c>
      <c r="F80" s="24">
        <f>SUM(F75:F79)</f>
        <v>821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0.1111111111111111</v>
      </c>
      <c r="C82" s="26">
        <f>C75/C80</f>
        <v>0.13366336633663367</v>
      </c>
      <c r="D82" s="26">
        <f>D75/D80</f>
        <v>4.1666666666666664E-2</v>
      </c>
      <c r="E82" s="26">
        <f>E75/E80</f>
        <v>6.4516129032258063E-2</v>
      </c>
      <c r="F82" s="21"/>
    </row>
    <row r="83" spans="1:6" x14ac:dyDescent="0.25">
      <c r="A83" s="22" t="s">
        <v>14</v>
      </c>
      <c r="B83" s="26">
        <f>B76/B80</f>
        <v>0.20085470085470086</v>
      </c>
      <c r="C83" s="26">
        <f>C76/C80</f>
        <v>0.23267326732673269</v>
      </c>
      <c r="D83" s="26">
        <f>D76/D80</f>
        <v>0.13333333333333333</v>
      </c>
      <c r="E83" s="26">
        <f>E76/E80</f>
        <v>0</v>
      </c>
      <c r="F83" s="21"/>
    </row>
    <row r="84" spans="1:6" x14ac:dyDescent="0.25">
      <c r="A84" s="22" t="s">
        <v>15</v>
      </c>
      <c r="B84" s="26">
        <f>B77/B80</f>
        <v>0.21153846153846154</v>
      </c>
      <c r="C84" s="26">
        <f>C77/C80</f>
        <v>0.2722772277227723</v>
      </c>
      <c r="D84" s="26">
        <f>D77/D80</f>
        <v>0.44166666666666665</v>
      </c>
      <c r="E84" s="26">
        <f>E77/E80</f>
        <v>0.25806451612903225</v>
      </c>
      <c r="F84" s="21"/>
    </row>
    <row r="85" spans="1:6" x14ac:dyDescent="0.25">
      <c r="A85" s="22" t="s">
        <v>16</v>
      </c>
      <c r="B85" s="26">
        <f>B78/B80</f>
        <v>0.12820512820512819</v>
      </c>
      <c r="C85" s="26">
        <f>C78/C80</f>
        <v>7.9207920792079209E-2</v>
      </c>
      <c r="D85" s="26">
        <f>D78/D80</f>
        <v>9.166666666666666E-2</v>
      </c>
      <c r="E85" s="26">
        <f>E78/E80</f>
        <v>0.38709677419354838</v>
      </c>
      <c r="F85" s="21"/>
    </row>
    <row r="86" spans="1:6" x14ac:dyDescent="0.25">
      <c r="A86" s="22" t="s">
        <v>17</v>
      </c>
      <c r="B86" s="26">
        <f>B79/B80</f>
        <v>0.34829059829059827</v>
      </c>
      <c r="C86" s="26">
        <f>C79/C80</f>
        <v>0.28217821782178215</v>
      </c>
      <c r="D86" s="26">
        <f>D79/D80</f>
        <v>0.29166666666666669</v>
      </c>
      <c r="E86" s="26">
        <f>E79/E80</f>
        <v>0.29032258064516131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53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32</v>
      </c>
      <c r="C98" s="23">
        <v>8</v>
      </c>
      <c r="D98" s="23">
        <v>17</v>
      </c>
      <c r="E98" s="30">
        <v>29</v>
      </c>
      <c r="F98" s="23">
        <f>SUM(B98:E98)</f>
        <v>86</v>
      </c>
    </row>
    <row r="99" spans="1:6" x14ac:dyDescent="0.25">
      <c r="A99" s="22" t="s">
        <v>14</v>
      </c>
      <c r="B99" s="23">
        <v>66</v>
      </c>
      <c r="C99" s="23">
        <v>25</v>
      </c>
      <c r="D99" s="23">
        <v>40</v>
      </c>
      <c r="E99" s="30">
        <v>26</v>
      </c>
      <c r="F99" s="23">
        <f>SUM(B99:E99)</f>
        <v>157</v>
      </c>
    </row>
    <row r="100" spans="1:6" x14ac:dyDescent="0.25">
      <c r="A100" s="22" t="s">
        <v>15</v>
      </c>
      <c r="B100" s="23">
        <v>63</v>
      </c>
      <c r="C100" s="23">
        <v>31</v>
      </c>
      <c r="D100" s="23">
        <v>55</v>
      </c>
      <c r="E100" s="30">
        <v>67</v>
      </c>
      <c r="F100" s="23">
        <f>SUM(B100:E100)</f>
        <v>216</v>
      </c>
    </row>
    <row r="101" spans="1:6" x14ac:dyDescent="0.25">
      <c r="A101" s="22" t="s">
        <v>16</v>
      </c>
      <c r="B101" s="23">
        <v>16</v>
      </c>
      <c r="C101" s="23">
        <v>10</v>
      </c>
      <c r="D101" s="23">
        <v>26</v>
      </c>
      <c r="E101" s="30">
        <v>49</v>
      </c>
      <c r="F101" s="23">
        <f>SUM(B101:E101)</f>
        <v>101</v>
      </c>
    </row>
    <row r="102" spans="1:6" x14ac:dyDescent="0.25">
      <c r="A102" s="22" t="s">
        <v>17</v>
      </c>
      <c r="B102" s="23">
        <v>34</v>
      </c>
      <c r="C102" s="23">
        <v>10</v>
      </c>
      <c r="D102" s="23">
        <v>91</v>
      </c>
      <c r="E102" s="30">
        <v>131</v>
      </c>
      <c r="F102" s="23">
        <f>SUM(B102:E102)</f>
        <v>266</v>
      </c>
    </row>
    <row r="103" spans="1:6" x14ac:dyDescent="0.25">
      <c r="A103" s="28" t="s">
        <v>0</v>
      </c>
      <c r="B103" s="65">
        <f>SUM(B98:B102)</f>
        <v>211</v>
      </c>
      <c r="C103" s="65">
        <f>SUM(C98:C102)</f>
        <v>84</v>
      </c>
      <c r="D103" s="65">
        <f>SUM(D98:D102)</f>
        <v>229</v>
      </c>
      <c r="E103" s="65">
        <f>SUM(E98:E102)</f>
        <v>302</v>
      </c>
      <c r="F103" s="24">
        <f>SUM(F98:F102)</f>
        <v>826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0.15165876777251186</v>
      </c>
      <c r="C105" s="26">
        <f>C98/C103</f>
        <v>9.5238095238095233E-2</v>
      </c>
      <c r="D105" s="26">
        <f>D98/D103</f>
        <v>7.4235807860262015E-2</v>
      </c>
      <c r="E105" s="26">
        <f>E98/E103</f>
        <v>9.602649006622517E-2</v>
      </c>
      <c r="F105" s="21"/>
    </row>
    <row r="106" spans="1:6" x14ac:dyDescent="0.25">
      <c r="A106" s="22" t="s">
        <v>14</v>
      </c>
      <c r="B106" s="26">
        <f>B99/B103</f>
        <v>0.3127962085308057</v>
      </c>
      <c r="C106" s="26">
        <f>C99/C103</f>
        <v>0.29761904761904762</v>
      </c>
      <c r="D106" s="26">
        <f>D99/D103</f>
        <v>0.17467248908296942</v>
      </c>
      <c r="E106" s="26">
        <f>E99/E103</f>
        <v>8.6092715231788075E-2</v>
      </c>
      <c r="F106" s="21"/>
    </row>
    <row r="107" spans="1:6" x14ac:dyDescent="0.25">
      <c r="A107" s="22" t="s">
        <v>15</v>
      </c>
      <c r="B107" s="26">
        <f>B100/B103</f>
        <v>0.29857819905213268</v>
      </c>
      <c r="C107" s="26">
        <f>C100/C103</f>
        <v>0.36904761904761907</v>
      </c>
      <c r="D107" s="26">
        <f>D100/D103</f>
        <v>0.24017467248908297</v>
      </c>
      <c r="E107" s="26">
        <f>E100/E103</f>
        <v>0.22185430463576158</v>
      </c>
      <c r="F107" s="21"/>
    </row>
    <row r="108" spans="1:6" x14ac:dyDescent="0.25">
      <c r="A108" s="22" t="s">
        <v>16</v>
      </c>
      <c r="B108" s="26">
        <f>B101/B103</f>
        <v>7.582938388625593E-2</v>
      </c>
      <c r="C108" s="26">
        <f>C101/C103</f>
        <v>0.11904761904761904</v>
      </c>
      <c r="D108" s="26">
        <f>D101/D103</f>
        <v>0.11353711790393013</v>
      </c>
      <c r="E108" s="26">
        <f>E101/E103</f>
        <v>0.16225165562913907</v>
      </c>
      <c r="F108" s="21"/>
    </row>
    <row r="109" spans="1:6" x14ac:dyDescent="0.25">
      <c r="A109" s="22" t="s">
        <v>17</v>
      </c>
      <c r="B109" s="26">
        <f>B102/B103</f>
        <v>0.16113744075829384</v>
      </c>
      <c r="C109" s="26">
        <f>C102/C103</f>
        <v>0.11904761904761904</v>
      </c>
      <c r="D109" s="26">
        <f>D102/D103</f>
        <v>0.39737991266375544</v>
      </c>
      <c r="E109" s="26">
        <f>E102/E103</f>
        <v>0.43377483443708609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48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54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81</v>
      </c>
      <c r="C10" s="31">
        <v>30535</v>
      </c>
      <c r="D10" s="31">
        <v>14274</v>
      </c>
      <c r="E10" s="33">
        <f>C10/C15</f>
        <v>9.0890148978285776E-2</v>
      </c>
      <c r="F10" s="33">
        <f>D10/D15</f>
        <v>0.38320491825283898</v>
      </c>
    </row>
    <row r="11" spans="1:6" x14ac:dyDescent="0.25">
      <c r="A11" s="6" t="s">
        <v>14</v>
      </c>
      <c r="B11" s="31">
        <v>83</v>
      </c>
      <c r="C11" s="31">
        <v>37228</v>
      </c>
      <c r="D11" s="31">
        <v>8634</v>
      </c>
      <c r="E11" s="33">
        <f>C11/C15</f>
        <v>0.11081246000208361</v>
      </c>
      <c r="F11" s="33">
        <f>D11/D15</f>
        <v>0.23179145748879165</v>
      </c>
    </row>
    <row r="12" spans="1:6" x14ac:dyDescent="0.25">
      <c r="A12" s="6" t="s">
        <v>15</v>
      </c>
      <c r="B12" s="31">
        <v>164</v>
      </c>
      <c r="C12" s="31">
        <v>74325</v>
      </c>
      <c r="D12" s="31">
        <v>10761</v>
      </c>
      <c r="E12" s="33">
        <f>C12/C15</f>
        <v>0.22123498682859311</v>
      </c>
      <c r="F12" s="33">
        <f>D12/D15</f>
        <v>0.28889366157480739</v>
      </c>
    </row>
    <row r="13" spans="1:6" x14ac:dyDescent="0.25">
      <c r="A13" s="6" t="s">
        <v>16</v>
      </c>
      <c r="B13" s="31">
        <v>96</v>
      </c>
      <c r="C13" s="31">
        <v>35581</v>
      </c>
      <c r="D13" s="31">
        <v>2612</v>
      </c>
      <c r="E13" s="33">
        <f>C13/C15</f>
        <v>0.10591001771070531</v>
      </c>
      <c r="F13" s="33">
        <f>D13/D15</f>
        <v>7.0122687857392146E-2</v>
      </c>
    </row>
    <row r="14" spans="1:6" x14ac:dyDescent="0.25">
      <c r="A14" s="6" t="s">
        <v>17</v>
      </c>
      <c r="B14" s="32">
        <v>433</v>
      </c>
      <c r="C14" s="32">
        <v>158286</v>
      </c>
      <c r="D14" s="32">
        <v>968</v>
      </c>
      <c r="E14" s="33">
        <f>C14/C15</f>
        <v>0.4711523864803322</v>
      </c>
      <c r="F14" s="33">
        <f>D14/D15</f>
        <v>2.5987274826169832E-2</v>
      </c>
    </row>
    <row r="15" spans="1:6" x14ac:dyDescent="0.25">
      <c r="A15" s="4" t="s">
        <v>0</v>
      </c>
      <c r="B15" s="65">
        <f>SUM(B10:B14)</f>
        <v>857</v>
      </c>
      <c r="C15" s="65">
        <f>SUM(C10:C14)</f>
        <v>335955</v>
      </c>
      <c r="D15" s="65">
        <f>SUM(D10:D14)</f>
        <v>37249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58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26</v>
      </c>
      <c r="C29" s="9">
        <v>18</v>
      </c>
      <c r="D29" s="18">
        <v>30</v>
      </c>
      <c r="E29" s="3">
        <v>4</v>
      </c>
      <c r="F29" s="23">
        <f>SUM(B29:E29)</f>
        <v>78</v>
      </c>
      <c r="G29" s="15"/>
    </row>
    <row r="30" spans="1:7" x14ac:dyDescent="0.25">
      <c r="A30" s="6" t="s">
        <v>14</v>
      </c>
      <c r="B30" s="9">
        <v>53</v>
      </c>
      <c r="C30" s="9">
        <v>16</v>
      </c>
      <c r="D30" s="18">
        <v>11</v>
      </c>
      <c r="E30" s="3">
        <v>2</v>
      </c>
      <c r="F30" s="23">
        <f>SUM(B30:E30)</f>
        <v>82</v>
      </c>
      <c r="G30" s="15"/>
    </row>
    <row r="31" spans="1:7" x14ac:dyDescent="0.25">
      <c r="A31" s="6" t="s">
        <v>15</v>
      </c>
      <c r="B31" s="9">
        <v>102</v>
      </c>
      <c r="C31" s="9">
        <v>31</v>
      </c>
      <c r="D31" s="18">
        <v>29</v>
      </c>
      <c r="E31" s="3">
        <v>2</v>
      </c>
      <c r="F31" s="23">
        <f>SUM(B31:E31)</f>
        <v>164</v>
      </c>
      <c r="G31" s="15"/>
    </row>
    <row r="32" spans="1:7" x14ac:dyDescent="0.25">
      <c r="A32" s="6" t="s">
        <v>16</v>
      </c>
      <c r="B32" s="9">
        <v>39</v>
      </c>
      <c r="C32" s="9">
        <v>17</v>
      </c>
      <c r="D32" s="18">
        <v>32</v>
      </c>
      <c r="E32" s="3">
        <v>8</v>
      </c>
      <c r="F32" s="23">
        <f>SUM(B32:E32)</f>
        <v>96</v>
      </c>
      <c r="G32" s="15"/>
    </row>
    <row r="33" spans="1:9" x14ac:dyDescent="0.25">
      <c r="A33" s="6" t="s">
        <v>17</v>
      </c>
      <c r="B33" s="9">
        <v>237</v>
      </c>
      <c r="C33" s="9">
        <v>85</v>
      </c>
      <c r="D33" s="18">
        <v>76</v>
      </c>
      <c r="E33" s="3">
        <v>16</v>
      </c>
      <c r="F33" s="23">
        <f>SUM(B33:E33)</f>
        <v>414</v>
      </c>
      <c r="G33" s="15"/>
    </row>
    <row r="34" spans="1:9" x14ac:dyDescent="0.25">
      <c r="A34" s="8" t="s">
        <v>0</v>
      </c>
      <c r="B34" s="65">
        <f>SUM(B29:B33)</f>
        <v>457</v>
      </c>
      <c r="C34" s="65">
        <f>SUM(C29:C33)</f>
        <v>167</v>
      </c>
      <c r="D34" s="65">
        <f>SUM(D29:D33)</f>
        <v>178</v>
      </c>
      <c r="E34" s="65">
        <f>SUM(E29:E33)</f>
        <v>32</v>
      </c>
      <c r="F34" s="24">
        <f>SUM(F29:F33)</f>
        <v>834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19"/>
      <c r="H35" s="20"/>
      <c r="I35" s="15"/>
    </row>
    <row r="36" spans="1:9" x14ac:dyDescent="0.25">
      <c r="A36" s="6" t="s">
        <v>1</v>
      </c>
      <c r="B36" s="5">
        <f>B29/B34</f>
        <v>5.689277899343545E-2</v>
      </c>
      <c r="C36" s="5">
        <f>C29/C34</f>
        <v>0.10778443113772455</v>
      </c>
      <c r="D36" s="5">
        <f>D29/D34</f>
        <v>0.16853932584269662</v>
      </c>
      <c r="E36" s="5">
        <f>E29/E34</f>
        <v>0.125</v>
      </c>
    </row>
    <row r="37" spans="1:9" x14ac:dyDescent="0.25">
      <c r="A37" s="6" t="s">
        <v>14</v>
      </c>
      <c r="B37" s="5">
        <f>B30/B34</f>
        <v>0.11597374179431072</v>
      </c>
      <c r="C37" s="5">
        <f>C30/C34</f>
        <v>9.580838323353294E-2</v>
      </c>
      <c r="D37" s="5">
        <f>D30/D34</f>
        <v>6.1797752808988762E-2</v>
      </c>
      <c r="E37" s="5">
        <f>E30/E34</f>
        <v>6.25E-2</v>
      </c>
    </row>
    <row r="38" spans="1:9" x14ac:dyDescent="0.25">
      <c r="A38" s="6" t="s">
        <v>15</v>
      </c>
      <c r="B38" s="5">
        <f>B31/B34</f>
        <v>0.22319474835886213</v>
      </c>
      <c r="C38" s="5">
        <f>C31/C34</f>
        <v>0.18562874251497005</v>
      </c>
      <c r="D38" s="5">
        <f>D31/D34</f>
        <v>0.16292134831460675</v>
      </c>
      <c r="E38" s="5">
        <f>E31/E34</f>
        <v>6.25E-2</v>
      </c>
    </row>
    <row r="39" spans="1:9" x14ac:dyDescent="0.25">
      <c r="A39" s="6" t="s">
        <v>16</v>
      </c>
      <c r="B39" s="5">
        <f>B32/B34</f>
        <v>8.5339168490153175E-2</v>
      </c>
      <c r="C39" s="5">
        <f>C32/C34</f>
        <v>0.10179640718562874</v>
      </c>
      <c r="D39" s="5">
        <f>D32/D34</f>
        <v>0.1797752808988764</v>
      </c>
      <c r="E39" s="5">
        <f>E32/E34</f>
        <v>0.25</v>
      </c>
    </row>
    <row r="40" spans="1:9" x14ac:dyDescent="0.25">
      <c r="A40" s="6" t="s">
        <v>17</v>
      </c>
      <c r="B40" s="5">
        <f>B33/B34</f>
        <v>0.51859956236323856</v>
      </c>
      <c r="C40" s="5">
        <f>C33/C34</f>
        <v>0.50898203592814373</v>
      </c>
      <c r="D40" s="5">
        <f>D33/D34</f>
        <v>0.42696629213483145</v>
      </c>
      <c r="E40" s="5">
        <f>E33/E34</f>
        <v>0.5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55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71</v>
      </c>
      <c r="C52" s="23">
        <v>0</v>
      </c>
      <c r="D52" s="23">
        <v>0</v>
      </c>
      <c r="E52" s="23">
        <v>7</v>
      </c>
      <c r="F52" s="23">
        <f>SUM(B52:E52)</f>
        <v>78</v>
      </c>
    </row>
    <row r="53" spans="1:6" x14ac:dyDescent="0.25">
      <c r="A53" s="22" t="s">
        <v>14</v>
      </c>
      <c r="B53" s="23">
        <v>79</v>
      </c>
      <c r="C53" s="23">
        <v>1</v>
      </c>
      <c r="D53" s="23">
        <v>0</v>
      </c>
      <c r="E53" s="23">
        <v>2</v>
      </c>
      <c r="F53" s="23">
        <f>SUM(B53:E53)</f>
        <v>82</v>
      </c>
    </row>
    <row r="54" spans="1:6" x14ac:dyDescent="0.25">
      <c r="A54" s="22" t="s">
        <v>15</v>
      </c>
      <c r="B54" s="23">
        <v>161</v>
      </c>
      <c r="C54" s="23">
        <v>0</v>
      </c>
      <c r="D54" s="23">
        <v>0</v>
      </c>
      <c r="E54" s="23">
        <v>3</v>
      </c>
      <c r="F54" s="23">
        <f>SUM(B54:E54)</f>
        <v>164</v>
      </c>
    </row>
    <row r="55" spans="1:6" x14ac:dyDescent="0.25">
      <c r="A55" s="22" t="s">
        <v>16</v>
      </c>
      <c r="B55" s="23">
        <v>91</v>
      </c>
      <c r="C55" s="23">
        <v>0</v>
      </c>
      <c r="D55" s="23">
        <v>0</v>
      </c>
      <c r="E55" s="23">
        <v>5</v>
      </c>
      <c r="F55" s="23">
        <f>SUM(B55:E55)</f>
        <v>96</v>
      </c>
    </row>
    <row r="56" spans="1:6" x14ac:dyDescent="0.25">
      <c r="A56" s="22" t="s">
        <v>17</v>
      </c>
      <c r="B56" s="23">
        <v>393</v>
      </c>
      <c r="C56" s="23">
        <v>4</v>
      </c>
      <c r="D56" s="23">
        <v>1</v>
      </c>
      <c r="E56" s="23">
        <v>16</v>
      </c>
      <c r="F56" s="23">
        <f>SUM(B56:E56)</f>
        <v>414</v>
      </c>
    </row>
    <row r="57" spans="1:6" x14ac:dyDescent="0.25">
      <c r="A57" s="24" t="s">
        <v>0</v>
      </c>
      <c r="B57" s="65">
        <f>SUM(B52:B56)</f>
        <v>795</v>
      </c>
      <c r="C57" s="65">
        <f>SUM(C52:C56)</f>
        <v>5</v>
      </c>
      <c r="D57" s="65">
        <f>SUM(D52:D56)</f>
        <v>1</v>
      </c>
      <c r="E57" s="65">
        <f>SUM(E52:E56)</f>
        <v>33</v>
      </c>
      <c r="F57" s="24">
        <f>SUM(F52:F56)</f>
        <v>834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8.9308176100628925E-2</v>
      </c>
      <c r="C59" s="26">
        <f>C52/C57</f>
        <v>0</v>
      </c>
      <c r="D59" s="26">
        <f>D52/D57</f>
        <v>0</v>
      </c>
      <c r="E59" s="26">
        <f>E52/E57</f>
        <v>0.21212121212121213</v>
      </c>
      <c r="F59" s="21"/>
    </row>
    <row r="60" spans="1:6" x14ac:dyDescent="0.25">
      <c r="A60" s="22" t="s">
        <v>14</v>
      </c>
      <c r="B60" s="26">
        <f>B53/B57</f>
        <v>9.9371069182389943E-2</v>
      </c>
      <c r="C60" s="26">
        <f>C53/C57</f>
        <v>0.2</v>
      </c>
      <c r="D60" s="26">
        <f>D53/D57</f>
        <v>0</v>
      </c>
      <c r="E60" s="26">
        <f>E53/E57</f>
        <v>6.0606060606060608E-2</v>
      </c>
      <c r="F60" s="21"/>
    </row>
    <row r="61" spans="1:6" x14ac:dyDescent="0.25">
      <c r="A61" s="22" t="s">
        <v>15</v>
      </c>
      <c r="B61" s="26">
        <f>B54/B57</f>
        <v>0.20251572327044026</v>
      </c>
      <c r="C61" s="26">
        <f>C54/C57</f>
        <v>0</v>
      </c>
      <c r="D61" s="26">
        <f>D54/D57</f>
        <v>0</v>
      </c>
      <c r="E61" s="26">
        <f>E54/E57</f>
        <v>9.0909090909090912E-2</v>
      </c>
      <c r="F61" s="21"/>
    </row>
    <row r="62" spans="1:6" x14ac:dyDescent="0.25">
      <c r="A62" s="22" t="s">
        <v>16</v>
      </c>
      <c r="B62" s="26">
        <f>B55/B57</f>
        <v>0.11446540880503145</v>
      </c>
      <c r="C62" s="26">
        <f>C55/C57</f>
        <v>0</v>
      </c>
      <c r="D62" s="26">
        <f>D55/D57</f>
        <v>0</v>
      </c>
      <c r="E62" s="26">
        <f>E55/E57</f>
        <v>0.15151515151515152</v>
      </c>
      <c r="F62" s="21"/>
    </row>
    <row r="63" spans="1:6" x14ac:dyDescent="0.25">
      <c r="A63" s="22" t="s">
        <v>17</v>
      </c>
      <c r="B63" s="26">
        <f>B56/B57</f>
        <v>0.49433962264150944</v>
      </c>
      <c r="C63" s="26">
        <f>C56/C57</f>
        <v>0.8</v>
      </c>
      <c r="D63" s="26">
        <f>D56/D57</f>
        <v>1</v>
      </c>
      <c r="E63" s="26">
        <f>E56/E57</f>
        <v>0.48484848484848486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56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38</v>
      </c>
      <c r="C75" s="23">
        <v>30</v>
      </c>
      <c r="D75" s="23">
        <v>9</v>
      </c>
      <c r="E75" s="23">
        <v>1</v>
      </c>
      <c r="F75" s="23">
        <f>SUM(B75:E75)</f>
        <v>78</v>
      </c>
    </row>
    <row r="76" spans="1:6" x14ac:dyDescent="0.25">
      <c r="A76" s="22" t="s">
        <v>14</v>
      </c>
      <c r="B76" s="23">
        <v>38</v>
      </c>
      <c r="C76" s="23">
        <v>32</v>
      </c>
      <c r="D76" s="23">
        <v>11</v>
      </c>
      <c r="E76" s="23">
        <v>1</v>
      </c>
      <c r="F76" s="23">
        <f>SUM(B76:E76)</f>
        <v>82</v>
      </c>
    </row>
    <row r="77" spans="1:6" x14ac:dyDescent="0.25">
      <c r="A77" s="22" t="s">
        <v>15</v>
      </c>
      <c r="B77" s="23">
        <v>67</v>
      </c>
      <c r="C77" s="23">
        <v>56</v>
      </c>
      <c r="D77" s="23">
        <v>39</v>
      </c>
      <c r="E77" s="23">
        <v>2</v>
      </c>
      <c r="F77" s="23">
        <f>SUM(B77:E77)</f>
        <v>164</v>
      </c>
    </row>
    <row r="78" spans="1:6" x14ac:dyDescent="0.25">
      <c r="A78" s="22" t="s">
        <v>16</v>
      </c>
      <c r="B78" s="23">
        <v>43</v>
      </c>
      <c r="C78" s="23">
        <v>27</v>
      </c>
      <c r="D78" s="23">
        <v>20</v>
      </c>
      <c r="E78" s="23">
        <v>6</v>
      </c>
      <c r="F78" s="23">
        <f>SUM(B78:E78)</f>
        <v>96</v>
      </c>
    </row>
    <row r="79" spans="1:6" x14ac:dyDescent="0.25">
      <c r="A79" s="22" t="s">
        <v>17</v>
      </c>
      <c r="B79" s="23">
        <v>201</v>
      </c>
      <c r="C79" s="23">
        <v>115</v>
      </c>
      <c r="D79" s="23">
        <v>66</v>
      </c>
      <c r="E79" s="23">
        <v>29</v>
      </c>
      <c r="F79" s="23">
        <f>SUM(B79:E79)</f>
        <v>411</v>
      </c>
    </row>
    <row r="80" spans="1:6" x14ac:dyDescent="0.25">
      <c r="A80" s="28" t="s">
        <v>0</v>
      </c>
      <c r="B80" s="65">
        <f>SUM(B75:B79)</f>
        <v>387</v>
      </c>
      <c r="C80" s="65">
        <f>SUM(C75:C79)</f>
        <v>260</v>
      </c>
      <c r="D80" s="65">
        <f>SUM(D75:D79)</f>
        <v>145</v>
      </c>
      <c r="E80" s="65">
        <f>SUM(E75:E79)</f>
        <v>39</v>
      </c>
      <c r="F80" s="24">
        <f>SUM(F75:F79)</f>
        <v>831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9.8191214470284241E-2</v>
      </c>
      <c r="C82" s="26">
        <f>C75/C80</f>
        <v>0.11538461538461539</v>
      </c>
      <c r="D82" s="26">
        <f>D75/D80</f>
        <v>6.2068965517241378E-2</v>
      </c>
      <c r="E82" s="26">
        <f>E75/E80</f>
        <v>2.564102564102564E-2</v>
      </c>
      <c r="F82" s="21"/>
    </row>
    <row r="83" spans="1:6" x14ac:dyDescent="0.25">
      <c r="A83" s="22" t="s">
        <v>14</v>
      </c>
      <c r="B83" s="26">
        <f>B76/B80</f>
        <v>9.8191214470284241E-2</v>
      </c>
      <c r="C83" s="26">
        <f>C76/C80</f>
        <v>0.12307692307692308</v>
      </c>
      <c r="D83" s="26">
        <f>D76/D80</f>
        <v>7.586206896551724E-2</v>
      </c>
      <c r="E83" s="26">
        <f>E76/E80</f>
        <v>2.564102564102564E-2</v>
      </c>
      <c r="F83" s="21"/>
    </row>
    <row r="84" spans="1:6" x14ac:dyDescent="0.25">
      <c r="A84" s="22" t="s">
        <v>15</v>
      </c>
      <c r="B84" s="26">
        <f>B77/B80</f>
        <v>0.1731266149870801</v>
      </c>
      <c r="C84" s="26">
        <f>C77/C80</f>
        <v>0.2153846153846154</v>
      </c>
      <c r="D84" s="26">
        <f>D77/D80</f>
        <v>0.26896551724137929</v>
      </c>
      <c r="E84" s="26">
        <f>E77/E80</f>
        <v>5.128205128205128E-2</v>
      </c>
      <c r="F84" s="21"/>
    </row>
    <row r="85" spans="1:6" x14ac:dyDescent="0.25">
      <c r="A85" s="22" t="s">
        <v>16</v>
      </c>
      <c r="B85" s="26">
        <f>B78/B80</f>
        <v>0.1111111111111111</v>
      </c>
      <c r="C85" s="26">
        <f>C78/C80</f>
        <v>0.10384615384615385</v>
      </c>
      <c r="D85" s="26">
        <f>D78/D80</f>
        <v>0.13793103448275862</v>
      </c>
      <c r="E85" s="26">
        <f>E78/E80</f>
        <v>0.15384615384615385</v>
      </c>
      <c r="F85" s="21"/>
    </row>
    <row r="86" spans="1:6" x14ac:dyDescent="0.25">
      <c r="A86" s="22" t="s">
        <v>17</v>
      </c>
      <c r="B86" s="26">
        <f>B79/B80</f>
        <v>0.51937984496124034</v>
      </c>
      <c r="C86" s="26">
        <f>C79/C80</f>
        <v>0.44230769230769229</v>
      </c>
      <c r="D86" s="26">
        <f>D79/D80</f>
        <v>0.45517241379310347</v>
      </c>
      <c r="E86" s="26">
        <f>E79/E80</f>
        <v>0.74358974358974361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57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17</v>
      </c>
      <c r="C98" s="23">
        <v>5</v>
      </c>
      <c r="D98" s="23">
        <v>39</v>
      </c>
      <c r="E98" s="30">
        <v>17</v>
      </c>
      <c r="F98" s="23">
        <f>SUM(B98:E98)</f>
        <v>78</v>
      </c>
    </row>
    <row r="99" spans="1:6" x14ac:dyDescent="0.25">
      <c r="A99" s="22" t="s">
        <v>14</v>
      </c>
      <c r="B99" s="23">
        <v>15</v>
      </c>
      <c r="C99" s="23">
        <v>9</v>
      </c>
      <c r="D99" s="23">
        <v>33</v>
      </c>
      <c r="E99" s="30">
        <v>25</v>
      </c>
      <c r="F99" s="23">
        <f>SUM(B99:E99)</f>
        <v>82</v>
      </c>
    </row>
    <row r="100" spans="1:6" x14ac:dyDescent="0.25">
      <c r="A100" s="22" t="s">
        <v>15</v>
      </c>
      <c r="B100" s="23">
        <v>21</v>
      </c>
      <c r="C100" s="23">
        <v>29</v>
      </c>
      <c r="D100" s="23">
        <v>53</v>
      </c>
      <c r="E100" s="30">
        <v>61</v>
      </c>
      <c r="F100" s="23">
        <f>SUM(B100:E100)</f>
        <v>164</v>
      </c>
    </row>
    <row r="101" spans="1:6" x14ac:dyDescent="0.25">
      <c r="A101" s="22" t="s">
        <v>16</v>
      </c>
      <c r="B101" s="23">
        <v>18</v>
      </c>
      <c r="C101" s="23">
        <v>13</v>
      </c>
      <c r="D101" s="23">
        <v>27</v>
      </c>
      <c r="E101" s="30">
        <v>38</v>
      </c>
      <c r="F101" s="23">
        <f>SUM(B101:E101)</f>
        <v>96</v>
      </c>
    </row>
    <row r="102" spans="1:6" x14ac:dyDescent="0.25">
      <c r="A102" s="22" t="s">
        <v>17</v>
      </c>
      <c r="B102" s="23">
        <v>145</v>
      </c>
      <c r="C102" s="23">
        <v>34</v>
      </c>
      <c r="D102" s="23">
        <v>84</v>
      </c>
      <c r="E102" s="30">
        <v>151</v>
      </c>
      <c r="F102" s="23">
        <f>SUM(B102:E102)</f>
        <v>414</v>
      </c>
    </row>
    <row r="103" spans="1:6" x14ac:dyDescent="0.25">
      <c r="A103" s="28" t="s">
        <v>0</v>
      </c>
      <c r="B103" s="65">
        <f>SUM(B98:B102)</f>
        <v>216</v>
      </c>
      <c r="C103" s="65">
        <f>SUM(C98:C102)</f>
        <v>90</v>
      </c>
      <c r="D103" s="65">
        <f>SUM(D98:D102)</f>
        <v>236</v>
      </c>
      <c r="E103" s="65">
        <f>SUM(E98:E102)</f>
        <v>292</v>
      </c>
      <c r="F103" s="24">
        <f>SUM(F98:F102)</f>
        <v>834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7.8703703703703706E-2</v>
      </c>
      <c r="C105" s="26">
        <f>C98/C103</f>
        <v>5.5555555555555552E-2</v>
      </c>
      <c r="D105" s="26">
        <f>D98/D103</f>
        <v>0.1652542372881356</v>
      </c>
      <c r="E105" s="26">
        <f>E98/E103</f>
        <v>5.8219178082191778E-2</v>
      </c>
      <c r="F105" s="21"/>
    </row>
    <row r="106" spans="1:6" x14ac:dyDescent="0.25">
      <c r="A106" s="22" t="s">
        <v>14</v>
      </c>
      <c r="B106" s="26">
        <f>B99/B103</f>
        <v>6.9444444444444448E-2</v>
      </c>
      <c r="C106" s="26">
        <f>C99/C103</f>
        <v>0.1</v>
      </c>
      <c r="D106" s="26">
        <f>D99/D103</f>
        <v>0.13983050847457626</v>
      </c>
      <c r="E106" s="26">
        <f>E99/E103</f>
        <v>8.5616438356164379E-2</v>
      </c>
      <c r="F106" s="21"/>
    </row>
    <row r="107" spans="1:6" x14ac:dyDescent="0.25">
      <c r="A107" s="22" t="s">
        <v>15</v>
      </c>
      <c r="B107" s="26">
        <f>B100/B103</f>
        <v>9.7222222222222224E-2</v>
      </c>
      <c r="C107" s="26">
        <f>C100/C103</f>
        <v>0.32222222222222224</v>
      </c>
      <c r="D107" s="26">
        <f>D100/D103</f>
        <v>0.22457627118644069</v>
      </c>
      <c r="E107" s="26">
        <f>E100/E103</f>
        <v>0.2089041095890411</v>
      </c>
      <c r="F107" s="21"/>
    </row>
    <row r="108" spans="1:6" x14ac:dyDescent="0.25">
      <c r="A108" s="22" t="s">
        <v>16</v>
      </c>
      <c r="B108" s="26">
        <f>B101/B103</f>
        <v>8.3333333333333329E-2</v>
      </c>
      <c r="C108" s="26">
        <f>C101/C103</f>
        <v>0.14444444444444443</v>
      </c>
      <c r="D108" s="26">
        <f>D101/D103</f>
        <v>0.11440677966101695</v>
      </c>
      <c r="E108" s="26">
        <f>E101/E103</f>
        <v>0.13013698630136986</v>
      </c>
      <c r="F108" s="21"/>
    </row>
    <row r="109" spans="1:6" x14ac:dyDescent="0.25">
      <c r="A109" s="22" t="s">
        <v>17</v>
      </c>
      <c r="B109" s="26">
        <f>B102/B103</f>
        <v>0.67129629629629628</v>
      </c>
      <c r="C109" s="26">
        <f>C102/C103</f>
        <v>0.37777777777777777</v>
      </c>
      <c r="D109" s="26">
        <f>D102/D103</f>
        <v>0.3559322033898305</v>
      </c>
      <c r="E109" s="26">
        <f>E102/E103</f>
        <v>0.51712328767123283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2018-07-18T21:28:23Z</dcterms:modified>
</cp:coreProperties>
</file>