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<sst xmlns="http://schemas.openxmlformats.org/spreadsheetml/2006/main" count="225" uniqueCount="59">
  <si>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</si>
  <si>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</si>
  <si>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</si>
  <si>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</si>
  <si>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</si>
  <si>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</si>
  <si>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</si>
  <si>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</si>
  <si>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</si>
  <si>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</si>
  <si>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</si>
  <si>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</si>
  <si>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</si>
  <si>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</si>
  <si>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</si>
  <si>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</si>
  <si>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</si>
  <si>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</si>
  <si>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</si>
  <si>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</si>
  <si>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</si>
  <si>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</si>
  <si>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</si>
  <si>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</si>
  <si>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</si>
  <si>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</si>
  <si>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</si>
  <si>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</si>
  <si>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</si>
  <si>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</si>
  <si>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</si>
  <si>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</si>
  <si>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</si>
  <si>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</si>
  <si>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</si>
  <si>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</si>
  <si>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</si>
  <si>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</si>
  <si>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</si>
  <si>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</si>
  <si>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</si>
  <si>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</si>
  <si>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</si>
  <si>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</si>
  <si>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</si>
  <si>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New Jersey</t>
  </si>
  <si>
    <t>Chronic Absence Levels Across New Jersey Schools SY 15-16 Compared to SY 13-14</t>
  </si>
  <si>
    <t>Chronic Absence Levels Across New Jersey Schools</t>
  </si>
  <si>
    <t>New Jersey Schools Reporting Zero Students as Chronically Absent</t>
  </si>
  <si>
    <t xml:space="preserve">SY 15-16 Chronic Absence Levels Across New Jersey Schools by Locale </t>
  </si>
  <si>
    <t>SY 15-16 Chronic Absence Levels Across New Jersey Schools by Concentration of Poverty</t>
  </si>
  <si>
    <t xml:space="preserve">SY 15-16 Chronic Absence Levels Across New Jersey Schools by School Type </t>
  </si>
  <si>
    <t>SY 15-16 Chronic Absence Levels Across 
New Jersey Schools</t>
  </si>
  <si>
    <t xml:space="preserve">SY 15-16 Chronic Absence Levels Across New Jersey Schools by Grades Served </t>
  </si>
  <si>
    <t xml:space="preserve">SY 13-14 Chronic Absence Levels Across New Jersey Schools by Locale </t>
  </si>
  <si>
    <t xml:space="preserve">SY 13-14 Chronic Absence Levels Across New Jersey Schools by Concentration of Poverty </t>
  </si>
  <si>
    <t>SY 13-14 Chronic Absence Levels Across New Jersey Schools by School Type</t>
  </si>
  <si>
    <t>SY 13-14 Chronic Absence Levels Across New Jersey Schools by Grades Served</t>
  </si>
  <si>
    <t>SY 13-14 Chronic Absence Levels Across 
New Jersey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</si>
</sst>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New Jersey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139</c:v>
                </c:pt>
                <c:pt idx="1">
                  <c:v>215</c:v>
                </c:pt>
                <c:pt idx="2">
                  <c:v>760</c:v>
                </c:pt>
                <c:pt idx="3">
                  <c:v>687</c:v>
                </c:pt>
                <c:pt idx="4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178</c:v>
                </c:pt>
                <c:pt idx="1">
                  <c:v>213</c:v>
                </c:pt>
                <c:pt idx="2">
                  <c:v>764</c:v>
                </c:pt>
                <c:pt idx="3">
                  <c:v>751</c:v>
                </c:pt>
                <c:pt idx="4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13233064"/>
        <c:axId val="2113842104"/>
      </c:barChart>
      <c:catAx>
        <c:axId val="211323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842104"/>
        <c:crosses val="autoZero"/>
        <c:auto val="1"/>
        <c:lblAlgn val="ctr"/>
        <c:lblOffset val="100"/>
        <c:noMultiLvlLbl val="0"/>
      </c:catAx>
      <c:valAx>
        <c:axId val="2113842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9.8268604463119004E-3"/>
              <c:y val="0.236556194565950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23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New Jersey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0.16793893129770993</c:v>
                </c:pt>
                <c:pt idx="1">
                  <c:v>8.4142394822006472E-2</c:v>
                </c:pt>
                <c:pt idx="2">
                  <c:v>4.2513863216266171E-2</c:v>
                </c:pt>
                <c:pt idx="3">
                  <c:v>1.519213583556747E-2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0.18575063613231552</c:v>
                </c:pt>
                <c:pt idx="1">
                  <c:v>0.15210355987055016</c:v>
                </c:pt>
                <c:pt idx="2">
                  <c:v>8.5027726432532341E-2</c:v>
                </c:pt>
                <c:pt idx="3">
                  <c:v>4.20017873100983E-2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0.3282442748091603</c:v>
                </c:pt>
                <c:pt idx="1">
                  <c:v>0.44336569579288027</c:v>
                </c:pt>
                <c:pt idx="2">
                  <c:v>0.41589648798521256</c:v>
                </c:pt>
                <c:pt idx="3">
                  <c:v>0.2359249329758713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0.13486005089058525</c:v>
                </c:pt>
                <c:pt idx="1">
                  <c:v>0.1941747572815534</c:v>
                </c:pt>
                <c:pt idx="2">
                  <c:v>0.25323475046210719</c:v>
                </c:pt>
                <c:pt idx="3">
                  <c:v>0.38605898123324395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0.18320610687022901</c:v>
                </c:pt>
                <c:pt idx="1">
                  <c:v>0.12621359223300971</c:v>
                </c:pt>
                <c:pt idx="2">
                  <c:v>0.20332717190388169</c:v>
                </c:pt>
                <c:pt idx="3">
                  <c:v>0.32082216264521896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40043688"/>
        <c:axId val="2139897384"/>
      </c:barChart>
      <c:catAx>
        <c:axId val="214004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897384"/>
        <c:crosses val="autoZero"/>
        <c:auto val="1"/>
        <c:lblAlgn val="ctr"/>
        <c:lblOffset val="100"/>
        <c:noMultiLvlLbl val="0"/>
      </c:catAx>
      <c:valAx>
        <c:axId val="2139897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51518477863E-2"/>
              <c:y val="0.350181126007898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0436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New Jersey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0.17241379310344829</c:v>
                </c:pt>
                <c:pt idx="1">
                  <c:v>4.5617631983598153E-2</c:v>
                </c:pt>
                <c:pt idx="2">
                  <c:v>4.7619047619047616E-2</c:v>
                </c:pt>
                <c:pt idx="3">
                  <c:v>5.4298642533936653E-2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0.18390804597701149</c:v>
                </c:pt>
                <c:pt idx="1">
                  <c:v>7.9446437724243979E-2</c:v>
                </c:pt>
                <c:pt idx="2">
                  <c:v>0.14285714285714285</c:v>
                </c:pt>
                <c:pt idx="3">
                  <c:v>8.5972850678733032E-2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0.35632183908045978</c:v>
                </c:pt>
                <c:pt idx="1">
                  <c:v>0.31419784725781652</c:v>
                </c:pt>
                <c:pt idx="2">
                  <c:v>0.2857142857142857</c:v>
                </c:pt>
                <c:pt idx="3">
                  <c:v>0.30316742081447962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0.13218390804597702</c:v>
                </c:pt>
                <c:pt idx="1">
                  <c:v>0.30189646335212711</c:v>
                </c:pt>
                <c:pt idx="2">
                  <c:v>0.17460317460317459</c:v>
                </c:pt>
                <c:pt idx="3">
                  <c:v>0.27601809954751133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0.15517241379310345</c:v>
                </c:pt>
                <c:pt idx="1">
                  <c:v>0.25884161968221425</c:v>
                </c:pt>
                <c:pt idx="2">
                  <c:v>0.34920634920634919</c:v>
                </c:pt>
                <c:pt idx="3">
                  <c:v>0.28054298642533937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9160392"/>
        <c:axId val="2139961048"/>
      </c:barChart>
      <c:catAx>
        <c:axId val="2139160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961048"/>
        <c:crosses val="autoZero"/>
        <c:auto val="1"/>
        <c:lblAlgn val="ctr"/>
        <c:lblOffset val="100"/>
        <c:noMultiLvlLbl val="0"/>
      </c:catAx>
      <c:valAx>
        <c:axId val="2139961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7388114453412E-2"/>
              <c:y val="0.298520589004924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160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New Jersey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5.7319587628865978E-2</c:v>
                </c:pt>
                <c:pt idx="1">
                  <c:v>8.8659793814432994E-2</c:v>
                </c:pt>
                <c:pt idx="2">
                  <c:v>0.3134020618556701</c:v>
                </c:pt>
                <c:pt idx="3">
                  <c:v>0.28329896907216495</c:v>
                </c:pt>
                <c:pt idx="4">
                  <c:v>0.25731958762886598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7.0355731225296439E-2</c:v>
                </c:pt>
                <c:pt idx="1">
                  <c:v>8.4189723320158102E-2</c:v>
                </c:pt>
                <c:pt idx="2">
                  <c:v>0.30197628458498021</c:v>
                </c:pt>
                <c:pt idx="3">
                  <c:v>0.29683794466403163</c:v>
                </c:pt>
                <c:pt idx="4">
                  <c:v>0.24664031620553359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999032"/>
        <c:axId val="2135074440"/>
      </c:barChart>
      <c:catAx>
        <c:axId val="2086999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074440"/>
        <c:crosses val="autoZero"/>
        <c:auto val="1"/>
        <c:lblAlgn val="ctr"/>
        <c:lblOffset val="100"/>
        <c:noMultiLvlLbl val="0"/>
      </c:catAx>
      <c:valAx>
        <c:axId val="2135074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2625672665020999E-2"/>
              <c:y val="0.273870328535651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86999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New Jersey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0.10350515463917526</c:v>
                </c:pt>
                <c:pt idx="1">
                  <c:v>0.10158102766798419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3424648"/>
        <c:axId val="2145006408"/>
      </c:barChart>
      <c:catAx>
        <c:axId val="209342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5006408"/>
        <c:crosses val="autoZero"/>
        <c:auto val="1"/>
        <c:lblAlgn val="ctr"/>
        <c:lblOffset val="100"/>
        <c:noMultiLvlLbl val="0"/>
      </c:catAx>
      <c:valAx>
        <c:axId val="21450064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26434081053206E-2"/>
              <c:y val="0.3287677631663509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24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New Jersey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130458103265897E-2"/>
          <c:y val="0.19215382569592601"/>
          <c:w val="0.893700320006653"/>
          <c:h val="0.61988461949060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4.2706964520367936E-2</c:v>
                </c:pt>
                <c:pt idx="1">
                  <c:v>1.1185682326621925E-2</c:v>
                </c:pt>
                <c:pt idx="2">
                  <c:v>0.16741071428571427</c:v>
                </c:pt>
                <c:pt idx="3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6.2417871222076218E-2</c:v>
                </c:pt>
                <c:pt idx="1">
                  <c:v>4.6979865771812082E-2</c:v>
                </c:pt>
                <c:pt idx="2">
                  <c:v>0.18080357142857142</c:v>
                </c:pt>
                <c:pt idx="3">
                  <c:v>0.18666666666666668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0.32128777923784496</c:v>
                </c:pt>
                <c:pt idx="1">
                  <c:v>0.33557046979865773</c:v>
                </c:pt>
                <c:pt idx="2">
                  <c:v>0.25</c:v>
                </c:pt>
                <c:pt idx="3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0.32785808147174772</c:v>
                </c:pt>
                <c:pt idx="1">
                  <c:v>0.36912751677852351</c:v>
                </c:pt>
                <c:pt idx="2">
                  <c:v>0.16741071428571427</c:v>
                </c:pt>
                <c:pt idx="3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0.24572930354796321</c:v>
                </c:pt>
                <c:pt idx="1">
                  <c:v>0.23713646532438479</c:v>
                </c:pt>
                <c:pt idx="2">
                  <c:v>0.234375</c:v>
                </c:pt>
                <c:pt idx="3">
                  <c:v>0.29333333333333333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5366456"/>
        <c:axId val="2093107896"/>
      </c:barChart>
      <c:catAx>
        <c:axId val="2145366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3107896"/>
        <c:crosses val="autoZero"/>
        <c:auto val="1"/>
        <c:lblAlgn val="ctr"/>
        <c:lblOffset val="100"/>
        <c:noMultiLvlLbl val="0"/>
      </c:catAx>
      <c:valAx>
        <c:axId val="2093107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366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New Jersey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5.5057618437900128E-2</c:v>
                </c:pt>
                <c:pt idx="1">
                  <c:v>0.3888888888888889</c:v>
                </c:pt>
                <c:pt idx="2">
                  <c:v>4.6511627906976744E-2</c:v>
                </c:pt>
                <c:pt idx="3">
                  <c:v>0.24193548387096775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8.3226632522407168E-2</c:v>
                </c:pt>
                <c:pt idx="1">
                  <c:v>0.20370370370370369</c:v>
                </c:pt>
                <c:pt idx="2">
                  <c:v>9.3023255813953487E-2</c:v>
                </c:pt>
                <c:pt idx="3">
                  <c:v>1.6129032258064516E-2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0.31754161331626118</c:v>
                </c:pt>
                <c:pt idx="1">
                  <c:v>5.5555555555555552E-2</c:v>
                </c:pt>
                <c:pt idx="2">
                  <c:v>0.32558139534883723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0.31626120358514725</c:v>
                </c:pt>
                <c:pt idx="1">
                  <c:v>0</c:v>
                </c:pt>
                <c:pt idx="2">
                  <c:v>0.16279069767441862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0.22791293213828426</c:v>
                </c:pt>
                <c:pt idx="1">
                  <c:v>0.35185185185185186</c:v>
                </c:pt>
                <c:pt idx="2">
                  <c:v>0.37209302325581395</c:v>
                </c:pt>
                <c:pt idx="3">
                  <c:v>0.74193548387096775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4858216"/>
        <c:axId val="2144974984"/>
      </c:barChart>
      <c:catAx>
        <c:axId val="2144858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974984"/>
        <c:crosses val="autoZero"/>
        <c:auto val="1"/>
        <c:lblAlgn val="ctr"/>
        <c:lblOffset val="100"/>
        <c:noMultiLvlLbl val="0"/>
      </c:catAx>
      <c:valAx>
        <c:axId val="214497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72338090011001E-2"/>
              <c:y val="0.299730675557446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8582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New Jersey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0.16574585635359115</c:v>
                </c:pt>
                <c:pt idx="1">
                  <c:v>0.15789473684210525</c:v>
                </c:pt>
                <c:pt idx="2">
                  <c:v>5.1376146788990829E-2</c:v>
                </c:pt>
                <c:pt idx="3">
                  <c:v>5.3811659192825115E-3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0.16850828729281769</c:v>
                </c:pt>
                <c:pt idx="1">
                  <c:v>0.12200956937799043</c:v>
                </c:pt>
                <c:pt idx="2">
                  <c:v>9.1743119266055051E-2</c:v>
                </c:pt>
                <c:pt idx="3">
                  <c:v>4.2152466367713005E-2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0.32872928176795579</c:v>
                </c:pt>
                <c:pt idx="1">
                  <c:v>0.36602870813397131</c:v>
                </c:pt>
                <c:pt idx="2">
                  <c:v>0.4</c:v>
                </c:pt>
                <c:pt idx="3">
                  <c:v>0.23946188340807176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0.16022099447513813</c:v>
                </c:pt>
                <c:pt idx="1">
                  <c:v>0.17703349282296652</c:v>
                </c:pt>
                <c:pt idx="2">
                  <c:v>0.25504587155963304</c:v>
                </c:pt>
                <c:pt idx="3">
                  <c:v>0.42780269058295967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0.17679558011049723</c:v>
                </c:pt>
                <c:pt idx="1">
                  <c:v>0.17703349282296652</c:v>
                </c:pt>
                <c:pt idx="2">
                  <c:v>0.20183486238532111</c:v>
                </c:pt>
                <c:pt idx="3">
                  <c:v>0.28520179372197307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087056760"/>
        <c:axId val="2093067016"/>
      </c:barChart>
      <c:catAx>
        <c:axId val="2087056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3067016"/>
        <c:crosses val="autoZero"/>
        <c:auto val="1"/>
        <c:lblAlgn val="ctr"/>
        <c:lblOffset val="100"/>
        <c:noMultiLvlLbl val="0"/>
      </c:catAx>
      <c:valAx>
        <c:axId val="2093067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72338090011001E-2"/>
              <c:y val="0.350181126007898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7056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New Jersey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0.3125</c:v>
                </c:pt>
                <c:pt idx="1">
                  <c:v>4.0040547389761781E-2</c:v>
                </c:pt>
                <c:pt idx="2">
                  <c:v>3.2258064516129031E-2</c:v>
                </c:pt>
                <c:pt idx="3">
                  <c:v>4.8245614035087717E-2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0.17499999999999999</c:v>
                </c:pt>
                <c:pt idx="1">
                  <c:v>7.2478459199189049E-2</c:v>
                </c:pt>
                <c:pt idx="2">
                  <c:v>9.6774193548387094E-2</c:v>
                </c:pt>
                <c:pt idx="3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0.23333333333333334</c:v>
                </c:pt>
                <c:pt idx="1">
                  <c:v>0.30816016218955905</c:v>
                </c:pt>
                <c:pt idx="2">
                  <c:v>0.40322580645161288</c:v>
                </c:pt>
                <c:pt idx="3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7.4999999999999997E-2</c:v>
                </c:pt>
                <c:pt idx="1">
                  <c:v>0.33198175367460719</c:v>
                </c:pt>
                <c:pt idx="2">
                  <c:v>0.14516129032258066</c:v>
                </c:pt>
                <c:pt idx="3">
                  <c:v>0.28947368421052633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0.20416666666666666</c:v>
                </c:pt>
                <c:pt idx="1">
                  <c:v>0.24733907754688292</c:v>
                </c:pt>
                <c:pt idx="2">
                  <c:v>0.32258064516129031</c:v>
                </c:pt>
                <c:pt idx="3">
                  <c:v>0.25877192982456143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5232024"/>
        <c:axId val="2135294344"/>
      </c:barChart>
      <c:catAx>
        <c:axId val="2135232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294344"/>
        <c:crosses val="autoZero"/>
        <c:auto val="1"/>
        <c:lblAlgn val="ctr"/>
        <c:lblOffset val="100"/>
        <c:noMultiLvlLbl val="0"/>
      </c:catAx>
      <c:valAx>
        <c:axId val="2135294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46735143066764E-2"/>
              <c:y val="0.298520589004924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2320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New Jersey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026085865349101"/>
          <c:w val="0.895171268825394"/>
          <c:h val="0.63177758653304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3.4199726402188782E-2</c:v>
                </c:pt>
                <c:pt idx="1">
                  <c:v>9.0497737556561094E-3</c:v>
                </c:pt>
                <c:pt idx="2">
                  <c:v>0.15571776155717762</c:v>
                </c:pt>
                <c:pt idx="3">
                  <c:v>0.2711864406779661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7.1135430916552667E-2</c:v>
                </c:pt>
                <c:pt idx="1">
                  <c:v>6.1085972850678731E-2</c:v>
                </c:pt>
                <c:pt idx="2">
                  <c:v>0.17518248175182483</c:v>
                </c:pt>
                <c:pt idx="3">
                  <c:v>0.20338983050847459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0.32558139534883723</c:v>
                </c:pt>
                <c:pt idx="1">
                  <c:v>0.31674208144796379</c:v>
                </c:pt>
                <c:pt idx="2">
                  <c:v>0.31873479318734793</c:v>
                </c:pt>
                <c:pt idx="3">
                  <c:v>0.22033898305084745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0.31463748290013682</c:v>
                </c:pt>
                <c:pt idx="1">
                  <c:v>0.34615384615384615</c:v>
                </c:pt>
                <c:pt idx="2">
                  <c:v>0.15571776155717762</c:v>
                </c:pt>
                <c:pt idx="3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0.25444596443228457</c:v>
                </c:pt>
                <c:pt idx="1">
                  <c:v>0.2669683257918552</c:v>
                </c:pt>
                <c:pt idx="2">
                  <c:v>0.19464720194647203</c:v>
                </c:pt>
                <c:pt idx="3">
                  <c:v>0.1864406779661017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9666344"/>
        <c:axId val="2131677640"/>
      </c:barChart>
      <c:catAx>
        <c:axId val="2139666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677640"/>
        <c:crosses val="autoZero"/>
        <c:auto val="1"/>
        <c:lblAlgn val="ctr"/>
        <c:lblOffset val="100"/>
        <c:noMultiLvlLbl val="0"/>
      </c:catAx>
      <c:valAx>
        <c:axId val="2131677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6663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New Jersey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4.1186891054030117E-2</c:v>
                </c:pt>
                <c:pt idx="1">
                  <c:v>0.47169811320754718</c:v>
                </c:pt>
                <c:pt idx="2">
                  <c:v>0.11363636363636363</c:v>
                </c:pt>
                <c:pt idx="3">
                  <c:v>0.20370370370370369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8.9902568644818423E-2</c:v>
                </c:pt>
                <c:pt idx="1">
                  <c:v>0.15094339622641509</c:v>
                </c:pt>
                <c:pt idx="2">
                  <c:v>6.8181818181818177E-2</c:v>
                </c:pt>
                <c:pt idx="3">
                  <c:v>1.8518518518518517E-2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0.32683790965456155</c:v>
                </c:pt>
                <c:pt idx="1">
                  <c:v>0.16981132075471697</c:v>
                </c:pt>
                <c:pt idx="2">
                  <c:v>0.25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0.29805137289636846</c:v>
                </c:pt>
                <c:pt idx="1">
                  <c:v>3.7735849056603772E-2</c:v>
                </c:pt>
                <c:pt idx="2">
                  <c:v>0.20454545454545456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0.24402125775022143</c:v>
                </c:pt>
                <c:pt idx="1">
                  <c:v>0.16981132075471697</c:v>
                </c:pt>
                <c:pt idx="2">
                  <c:v>0.36363636363636365</c:v>
                </c:pt>
                <c:pt idx="3">
                  <c:v>0.7407407407407407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9941064"/>
        <c:axId val="2139855240"/>
      </c:barChart>
      <c:catAx>
        <c:axId val="2139941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855240"/>
        <c:crosses val="autoZero"/>
        <c:auto val="1"/>
        <c:lblAlgn val="ctr"/>
        <c:lblOffset val="100"/>
        <c:noMultiLvlLbl val="0"/>
      </c:catAx>
      <c:valAx>
        <c:axId val="2139855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7087449688986E-2"/>
              <c:y val="0.299730675557446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9410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26" sqref="E26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139</v>
      </c>
      <c r="C15" s="53">
        <v>178</v>
      </c>
      <c r="D15" s="54">
        <f t="shared" ref="D15:D20" si="0">C15-B15</f>
        <v>39</v>
      </c>
      <c r="F15" s="1"/>
    </row>
    <row r="16" spans="1:6" ht="15.75" x14ac:dyDescent="0.25">
      <c r="A16" s="52" t="s">
        <v>14</v>
      </c>
      <c r="B16" s="53">
        <v>215</v>
      </c>
      <c r="C16" s="53">
        <v>213</v>
      </c>
      <c r="D16" s="54">
        <f t="shared" si="0"/>
        <v>-2</v>
      </c>
      <c r="F16" s="1"/>
    </row>
    <row r="17" spans="1:6" ht="15.75" x14ac:dyDescent="0.25">
      <c r="A17" s="52" t="s">
        <v>15</v>
      </c>
      <c r="B17" s="53">
        <v>760</v>
      </c>
      <c r="C17" s="53">
        <v>764</v>
      </c>
      <c r="D17" s="54">
        <f t="shared" si="0"/>
        <v>4</v>
      </c>
      <c r="F17" s="1"/>
    </row>
    <row r="18" spans="1:6" ht="15.75" x14ac:dyDescent="0.25">
      <c r="A18" s="52" t="s">
        <v>16</v>
      </c>
      <c r="B18" s="53">
        <v>687</v>
      </c>
      <c r="C18" s="53">
        <v>751</v>
      </c>
      <c r="D18" s="54">
        <f t="shared" si="0"/>
        <v>64</v>
      </c>
      <c r="F18" s="1"/>
    </row>
    <row r="19" spans="1:6" ht="15.75" x14ac:dyDescent="0.25">
      <c r="A19" s="52" t="s">
        <v>17</v>
      </c>
      <c r="B19" s="53">
        <v>624</v>
      </c>
      <c r="C19" s="53">
        <v>624</v>
      </c>
      <c r="D19" s="54">
        <f t="shared" si="0"/>
        <v>0</v>
      </c>
      <c r="F19" s="1"/>
    </row>
    <row r="20" spans="1:6" ht="15.75" x14ac:dyDescent="0.25">
      <c r="A20" s="55" t="s">
        <v>0</v>
      </c>
      <c r="B20" s="65">
        <f>SUM(B15:B19)</f>
        <v>2425</v>
      </c>
      <c r="C20" s="65">
        <f>SUM(C15:C19)</f>
        <v>2530</v>
      </c>
      <c r="D20" s="55">
        <f t="shared" si="0"/>
        <v>105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5.7319587628865978E-2</v>
      </c>
      <c r="C32" s="56">
        <f>C15/C20</f>
        <v>7.0355731225296439E-2</v>
      </c>
      <c r="D32" s="57">
        <f>C32-B32</f>
        <v>1.3036143596430461E-2</v>
      </c>
    </row>
    <row r="33" spans="1:6" ht="15.75" x14ac:dyDescent="0.25">
      <c r="A33" s="52" t="s">
        <v>14</v>
      </c>
      <c r="B33" s="56">
        <f>B16/B20</f>
        <v>8.8659793814432994E-2</v>
      </c>
      <c r="C33" s="56">
        <f>C16/C20</f>
        <v>8.4189723320158102E-2</v>
      </c>
      <c r="D33" s="57">
        <f>C33-B33</f>
        <v>-4.4700704942748914E-3</v>
      </c>
    </row>
    <row r="34" spans="1:6" ht="15.75" x14ac:dyDescent="0.25">
      <c r="A34" s="52" t="s">
        <v>15</v>
      </c>
      <c r="B34" s="56">
        <f>B17/B20</f>
        <v>0.3134020618556701</v>
      </c>
      <c r="C34" s="56">
        <f>C17/C20</f>
        <v>0.30197628458498021</v>
      </c>
      <c r="D34" s="57">
        <f>C34-B34</f>
        <v>-1.1425777270689885E-2</v>
      </c>
    </row>
    <row r="35" spans="1:6" ht="15.75" x14ac:dyDescent="0.25">
      <c r="A35" s="52" t="s">
        <v>16</v>
      </c>
      <c r="B35" s="56">
        <f>B18/B20</f>
        <v>0.28329896907216495</v>
      </c>
      <c r="C35" s="56">
        <f>C18/C20</f>
        <v>0.29683794466403163</v>
      </c>
      <c r="D35" s="57">
        <f>C35-B35</f>
        <v>1.3538975591866675E-2</v>
      </c>
    </row>
    <row r="36" spans="1:6" ht="15.75" x14ac:dyDescent="0.25">
      <c r="A36" s="52" t="s">
        <v>17</v>
      </c>
      <c r="B36" s="56">
        <f>B19/B20</f>
        <v>0.25731958762886598</v>
      </c>
      <c r="C36" s="56">
        <f>C19/C20</f>
        <v>0.24664031620553359</v>
      </c>
      <c r="D36" s="57">
        <f>C36-B36</f>
        <v>-1.0679271423332387E-2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2425</v>
      </c>
      <c r="C49" s="59">
        <v>2530</v>
      </c>
    </row>
    <row r="50" spans="1:3" s="60" customFormat="1" ht="31.5" x14ac:dyDescent="0.25">
      <c r="A50" s="58" t="s">
        <v>36</v>
      </c>
      <c r="B50" s="59">
        <v>251</v>
      </c>
      <c r="C50" s="59">
        <v>257</v>
      </c>
    </row>
    <row r="51" spans="1:3" s="60" customFormat="1" ht="31.5" x14ac:dyDescent="0.25">
      <c r="A51" s="58" t="s">
        <v>38</v>
      </c>
      <c r="B51" s="61">
        <f>B50/B49</f>
        <v>0.10350515463917526</v>
      </c>
      <c r="C51" s="61">
        <f>C50/C49</f>
        <v>0.10158102766798419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20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52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178</v>
      </c>
      <c r="C10" s="29">
        <v>85491</v>
      </c>
      <c r="D10" s="29">
        <v>35379</v>
      </c>
      <c r="E10" s="31">
        <f>C10/C15</f>
        <v>6.2630218635440563E-2</v>
      </c>
      <c r="F10" s="31">
        <f>D10/D15</f>
        <v>0.20532895347757452</v>
      </c>
    </row>
    <row r="11" spans="1:6" x14ac:dyDescent="0.25">
      <c r="A11" s="6" t="s">
        <v>14</v>
      </c>
      <c r="B11" s="29">
        <v>213</v>
      </c>
      <c r="C11" s="29">
        <v>152572</v>
      </c>
      <c r="D11" s="29">
        <v>36587</v>
      </c>
      <c r="E11" s="31">
        <f>C11/C15</f>
        <v>0.11177337635127017</v>
      </c>
      <c r="F11" s="31">
        <f>D11/D15</f>
        <v>0.21233981799609991</v>
      </c>
    </row>
    <row r="12" spans="1:6" x14ac:dyDescent="0.25">
      <c r="A12" s="6" t="s">
        <v>15</v>
      </c>
      <c r="B12" s="29">
        <v>764</v>
      </c>
      <c r="C12" s="29">
        <v>450294</v>
      </c>
      <c r="D12" s="29">
        <v>63841</v>
      </c>
      <c r="E12" s="31">
        <f>C12/C15</f>
        <v>0.32988281421701787</v>
      </c>
      <c r="F12" s="31">
        <f>D12/D15</f>
        <v>0.37051374315163899</v>
      </c>
    </row>
    <row r="13" spans="1:6" x14ac:dyDescent="0.25">
      <c r="A13" s="6" t="s">
        <v>16</v>
      </c>
      <c r="B13" s="29">
        <v>751</v>
      </c>
      <c r="C13" s="29">
        <v>403484</v>
      </c>
      <c r="D13" s="29">
        <v>30931</v>
      </c>
      <c r="E13" s="31">
        <f>C13/C15</f>
        <v>0.29559007539860455</v>
      </c>
      <c r="F13" s="31">
        <f>D13/D15</f>
        <v>0.17951411458816974</v>
      </c>
    </row>
    <row r="14" spans="1:6" x14ac:dyDescent="0.25">
      <c r="A14" s="6" t="s">
        <v>17</v>
      </c>
      <c r="B14" s="30">
        <v>624</v>
      </c>
      <c r="C14" s="30">
        <v>273171</v>
      </c>
      <c r="D14" s="30">
        <v>5566</v>
      </c>
      <c r="E14" s="31">
        <f>C14/C15</f>
        <v>0.20012351539766685</v>
      </c>
      <c r="F14" s="31">
        <f>D14/D15</f>
        <v>3.2303370786516857E-2</v>
      </c>
    </row>
    <row r="15" spans="1:6" x14ac:dyDescent="0.25">
      <c r="A15" s="4" t="s">
        <v>0</v>
      </c>
      <c r="B15" s="63">
        <f>SUM(B10:B14)</f>
        <v>2530</v>
      </c>
      <c r="C15" s="63">
        <f>SUM(C10:C14)</f>
        <v>1365012</v>
      </c>
      <c r="D15" s="63">
        <f>SUM(D10:D14)</f>
        <v>172304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53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65</v>
      </c>
      <c r="C29" s="9">
        <v>5</v>
      </c>
      <c r="D29" s="18">
        <v>75</v>
      </c>
      <c r="E29" s="3">
        <v>20</v>
      </c>
      <c r="F29" s="21">
        <f>SUM(B29:E29)</f>
        <v>165</v>
      </c>
      <c r="G29" s="15"/>
    </row>
    <row r="30" spans="1:7" x14ac:dyDescent="0.25">
      <c r="A30" s="6" t="s">
        <v>14</v>
      </c>
      <c r="B30" s="9">
        <v>95</v>
      </c>
      <c r="C30" s="9">
        <v>21</v>
      </c>
      <c r="D30" s="18">
        <v>81</v>
      </c>
      <c r="E30" s="3">
        <v>14</v>
      </c>
      <c r="F30" s="21">
        <f>SUM(B30:E30)</f>
        <v>211</v>
      </c>
      <c r="G30" s="15"/>
    </row>
    <row r="31" spans="1:7" x14ac:dyDescent="0.25">
      <c r="A31" s="6" t="s">
        <v>15</v>
      </c>
      <c r="B31" s="9">
        <v>489</v>
      </c>
      <c r="C31" s="9">
        <v>150</v>
      </c>
      <c r="D31" s="18">
        <v>112</v>
      </c>
      <c r="E31" s="3">
        <v>10</v>
      </c>
      <c r="F31" s="21">
        <f>SUM(B31:E31)</f>
        <v>761</v>
      </c>
      <c r="G31" s="15"/>
    </row>
    <row r="32" spans="1:7" x14ac:dyDescent="0.25">
      <c r="A32" s="6" t="s">
        <v>16</v>
      </c>
      <c r="B32" s="9">
        <v>499</v>
      </c>
      <c r="C32" s="9">
        <v>165</v>
      </c>
      <c r="D32" s="18">
        <v>75</v>
      </c>
      <c r="E32" s="3">
        <v>9</v>
      </c>
      <c r="F32" s="21">
        <f>SUM(B32:E32)</f>
        <v>748</v>
      </c>
      <c r="G32" s="15"/>
    </row>
    <row r="33" spans="1:9" x14ac:dyDescent="0.25">
      <c r="A33" s="6" t="s">
        <v>17</v>
      </c>
      <c r="B33" s="9">
        <v>374</v>
      </c>
      <c r="C33" s="9">
        <v>106</v>
      </c>
      <c r="D33" s="18">
        <v>105</v>
      </c>
      <c r="E33" s="3">
        <v>22</v>
      </c>
      <c r="F33" s="21">
        <f>SUM(B33:E33)</f>
        <v>607</v>
      </c>
      <c r="G33" s="15"/>
    </row>
    <row r="34" spans="1:9" x14ac:dyDescent="0.25">
      <c r="A34" s="8" t="s">
        <v>0</v>
      </c>
      <c r="B34" s="63">
        <f>SUM(B29:B33)</f>
        <v>1522</v>
      </c>
      <c r="C34" s="63">
        <f>SUM(C29:C33)</f>
        <v>447</v>
      </c>
      <c r="D34" s="63">
        <f>SUM(D29:D33)</f>
        <v>448</v>
      </c>
      <c r="E34" s="63">
        <f>SUM(E29:E33)</f>
        <v>75</v>
      </c>
      <c r="F34" s="22">
        <f>SUM(F29:F33)</f>
        <v>2492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4.2706964520367936E-2</v>
      </c>
      <c r="C36" s="5">
        <f>C29/C34</f>
        <v>1.1185682326621925E-2</v>
      </c>
      <c r="D36" s="5">
        <f>D29/D34</f>
        <v>0.16741071428571427</v>
      </c>
      <c r="E36" s="5">
        <f>E29/E34</f>
        <v>0.26666666666666666</v>
      </c>
      <c r="G36" s="68"/>
      <c r="H36" s="68"/>
    </row>
    <row r="37" spans="1:9" x14ac:dyDescent="0.25">
      <c r="A37" s="6" t="s">
        <v>14</v>
      </c>
      <c r="B37" s="5">
        <f>B30/B34</f>
        <v>6.2417871222076218E-2</v>
      </c>
      <c r="C37" s="5">
        <f>C30/C34</f>
        <v>4.6979865771812082E-2</v>
      </c>
      <c r="D37" s="5">
        <f>D30/D34</f>
        <v>0.18080357142857142</v>
      </c>
      <c r="E37" s="5">
        <f>E30/E34</f>
        <v>0.18666666666666668</v>
      </c>
    </row>
    <row r="38" spans="1:9" x14ac:dyDescent="0.25">
      <c r="A38" s="6" t="s">
        <v>15</v>
      </c>
      <c r="B38" s="5">
        <f>B31/B34</f>
        <v>0.32128777923784496</v>
      </c>
      <c r="C38" s="5">
        <f>C31/C34</f>
        <v>0.33557046979865773</v>
      </c>
      <c r="D38" s="5">
        <f>D31/D34</f>
        <v>0.25</v>
      </c>
      <c r="E38" s="5">
        <f>E31/E34</f>
        <v>0.13333333333333333</v>
      </c>
    </row>
    <row r="39" spans="1:9" x14ac:dyDescent="0.25">
      <c r="A39" s="6" t="s">
        <v>16</v>
      </c>
      <c r="B39" s="5">
        <f>B32/B34</f>
        <v>0.32785808147174772</v>
      </c>
      <c r="C39" s="5">
        <f>C32/C34</f>
        <v>0.36912751677852351</v>
      </c>
      <c r="D39" s="5">
        <f>D32/D34</f>
        <v>0.16741071428571427</v>
      </c>
      <c r="E39" s="5">
        <f>E32/E34</f>
        <v>0.12</v>
      </c>
    </row>
    <row r="40" spans="1:9" x14ac:dyDescent="0.25">
      <c r="A40" s="6" t="s">
        <v>17</v>
      </c>
      <c r="B40" s="5">
        <f>B33/B34</f>
        <v>0.24572930354796321</v>
      </c>
      <c r="C40" s="5">
        <f>C33/C34</f>
        <v>0.23713646532438479</v>
      </c>
      <c r="D40" s="5">
        <f>D33/D34</f>
        <v>0.234375</v>
      </c>
      <c r="E40" s="5">
        <f>E33/E34</f>
        <v>0.29333333333333333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51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129</v>
      </c>
      <c r="C52" s="21">
        <v>21</v>
      </c>
      <c r="D52" s="21">
        <v>2</v>
      </c>
      <c r="E52" s="21">
        <v>15</v>
      </c>
      <c r="F52" s="21">
        <f>SUM(B52:E52)</f>
        <v>167</v>
      </c>
    </row>
    <row r="53" spans="1:6" x14ac:dyDescent="0.25">
      <c r="A53" s="20" t="s">
        <v>14</v>
      </c>
      <c r="B53" s="21">
        <v>195</v>
      </c>
      <c r="C53" s="21">
        <v>11</v>
      </c>
      <c r="D53" s="21">
        <v>4</v>
      </c>
      <c r="E53" s="21">
        <v>1</v>
      </c>
      <c r="F53" s="21">
        <f>SUM(B53:E53)</f>
        <v>211</v>
      </c>
    </row>
    <row r="54" spans="1:6" x14ac:dyDescent="0.25">
      <c r="A54" s="20" t="s">
        <v>15</v>
      </c>
      <c r="B54" s="21">
        <v>744</v>
      </c>
      <c r="C54" s="21">
        <v>3</v>
      </c>
      <c r="D54" s="21">
        <v>14</v>
      </c>
      <c r="E54" s="21">
        <v>0</v>
      </c>
      <c r="F54" s="21">
        <f>SUM(B54:E54)</f>
        <v>761</v>
      </c>
    </row>
    <row r="55" spans="1:6" x14ac:dyDescent="0.25">
      <c r="A55" s="20" t="s">
        <v>16</v>
      </c>
      <c r="B55" s="21">
        <v>741</v>
      </c>
      <c r="C55" s="21">
        <v>0</v>
      </c>
      <c r="D55" s="21">
        <v>7</v>
      </c>
      <c r="E55" s="21">
        <v>0</v>
      </c>
      <c r="F55" s="21">
        <f>SUM(B55:E55)</f>
        <v>748</v>
      </c>
    </row>
    <row r="56" spans="1:6" x14ac:dyDescent="0.25">
      <c r="A56" s="20" t="s">
        <v>17</v>
      </c>
      <c r="B56" s="21">
        <v>534</v>
      </c>
      <c r="C56" s="21">
        <v>19</v>
      </c>
      <c r="D56" s="21">
        <v>16</v>
      </c>
      <c r="E56" s="21">
        <v>46</v>
      </c>
      <c r="F56" s="21">
        <f>SUM(B56:E56)</f>
        <v>615</v>
      </c>
    </row>
    <row r="57" spans="1:6" x14ac:dyDescent="0.25">
      <c r="A57" s="22" t="s">
        <v>0</v>
      </c>
      <c r="B57" s="63">
        <f>SUM(B52:B56)</f>
        <v>2343</v>
      </c>
      <c r="C57" s="63">
        <f>SUM(C52:C56)</f>
        <v>54</v>
      </c>
      <c r="D57" s="63">
        <f>SUM(D52:D56)</f>
        <v>43</v>
      </c>
      <c r="E57" s="63">
        <f>SUM(E52:E56)</f>
        <v>62</v>
      </c>
      <c r="F57" s="22">
        <f>SUM(F52:F56)</f>
        <v>2502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5.5057618437900128E-2</v>
      </c>
      <c r="C59" s="24">
        <f>C52/C57</f>
        <v>0.3888888888888889</v>
      </c>
      <c r="D59" s="24">
        <f>D52/D57</f>
        <v>4.6511627906976744E-2</v>
      </c>
      <c r="E59" s="24">
        <f>E52/E57</f>
        <v>0.24193548387096775</v>
      </c>
      <c r="F59" s="19"/>
    </row>
    <row r="60" spans="1:6" x14ac:dyDescent="0.25">
      <c r="A60" s="20" t="s">
        <v>14</v>
      </c>
      <c r="B60" s="24">
        <f>B53/B57</f>
        <v>8.3226632522407168E-2</v>
      </c>
      <c r="C60" s="24">
        <f>C53/C57</f>
        <v>0.20370370370370369</v>
      </c>
      <c r="D60" s="24">
        <f>D53/D57</f>
        <v>9.3023255813953487E-2</v>
      </c>
      <c r="E60" s="24">
        <f>E53/E57</f>
        <v>1.6129032258064516E-2</v>
      </c>
      <c r="F60" s="19"/>
    </row>
    <row r="61" spans="1:6" x14ac:dyDescent="0.25">
      <c r="A61" s="20" t="s">
        <v>15</v>
      </c>
      <c r="B61" s="24">
        <f>B54/B57</f>
        <v>0.31754161331626118</v>
      </c>
      <c r="C61" s="24">
        <f>C54/C57</f>
        <v>5.5555555555555552E-2</v>
      </c>
      <c r="D61" s="24">
        <f>D54/D57</f>
        <v>0.32558139534883723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0.31626120358514725</v>
      </c>
      <c r="C62" s="24">
        <f>C55/C57</f>
        <v>0</v>
      </c>
      <c r="D62" s="24">
        <f>D55/D57</f>
        <v>0.16279069767441862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0.22791293213828426</v>
      </c>
      <c r="C63" s="24">
        <f>C56/C57</f>
        <v>0.35185185185185186</v>
      </c>
      <c r="D63" s="24">
        <f>D56/D57</f>
        <v>0.37209302325581395</v>
      </c>
      <c r="E63" s="24">
        <f>E56/E57</f>
        <v>0.74193548387096775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50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60</v>
      </c>
      <c r="C75" s="21">
        <v>66</v>
      </c>
      <c r="D75" s="21">
        <v>28</v>
      </c>
      <c r="E75" s="21">
        <v>6</v>
      </c>
      <c r="F75" s="21">
        <f>SUM(B75:E75)</f>
        <v>160</v>
      </c>
    </row>
    <row r="76" spans="1:6" x14ac:dyDescent="0.25">
      <c r="A76" s="20" t="s">
        <v>14</v>
      </c>
      <c r="B76" s="21">
        <v>61</v>
      </c>
      <c r="C76" s="21">
        <v>51</v>
      </c>
      <c r="D76" s="21">
        <v>50</v>
      </c>
      <c r="E76" s="21">
        <v>47</v>
      </c>
      <c r="F76" s="21">
        <f>SUM(B76:E76)</f>
        <v>209</v>
      </c>
    </row>
    <row r="77" spans="1:6" x14ac:dyDescent="0.25">
      <c r="A77" s="20" t="s">
        <v>15</v>
      </c>
      <c r="B77" s="21">
        <v>119</v>
      </c>
      <c r="C77" s="21">
        <v>153</v>
      </c>
      <c r="D77" s="21">
        <v>218</v>
      </c>
      <c r="E77" s="21">
        <v>267</v>
      </c>
      <c r="F77" s="21">
        <f>SUM(B77:E77)</f>
        <v>757</v>
      </c>
    </row>
    <row r="78" spans="1:6" x14ac:dyDescent="0.25">
      <c r="A78" s="20" t="s">
        <v>16</v>
      </c>
      <c r="B78" s="21">
        <v>58</v>
      </c>
      <c r="C78" s="21">
        <v>74</v>
      </c>
      <c r="D78" s="21">
        <v>139</v>
      </c>
      <c r="E78" s="21">
        <v>477</v>
      </c>
      <c r="F78" s="21">
        <f>SUM(B78:E78)</f>
        <v>748</v>
      </c>
    </row>
    <row r="79" spans="1:6" x14ac:dyDescent="0.25">
      <c r="A79" s="20" t="s">
        <v>17</v>
      </c>
      <c r="B79" s="21">
        <v>64</v>
      </c>
      <c r="C79" s="21">
        <v>74</v>
      </c>
      <c r="D79" s="21">
        <v>110</v>
      </c>
      <c r="E79" s="21">
        <v>318</v>
      </c>
      <c r="F79" s="21">
        <f>SUM(B79:E79)</f>
        <v>566</v>
      </c>
    </row>
    <row r="80" spans="1:6" x14ac:dyDescent="0.25">
      <c r="A80" s="26" t="s">
        <v>0</v>
      </c>
      <c r="B80" s="63">
        <f>SUM(B75:B79)</f>
        <v>362</v>
      </c>
      <c r="C80" s="63">
        <f>SUM(C75:C79)</f>
        <v>418</v>
      </c>
      <c r="D80" s="63">
        <f>SUM(D75:D79)</f>
        <v>545</v>
      </c>
      <c r="E80" s="63">
        <f>SUM(E75:E79)</f>
        <v>1115</v>
      </c>
      <c r="F80" s="22">
        <f>SUM(F75:F79)</f>
        <v>2440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0.16574585635359115</v>
      </c>
      <c r="C82" s="24">
        <f>C75/C80</f>
        <v>0.15789473684210525</v>
      </c>
      <c r="D82" s="24">
        <f>D75/D80</f>
        <v>5.1376146788990829E-2</v>
      </c>
      <c r="E82" s="24">
        <f>E75/E80</f>
        <v>5.3811659192825115E-3</v>
      </c>
      <c r="F82" s="19"/>
    </row>
    <row r="83" spans="1:6" x14ac:dyDescent="0.25">
      <c r="A83" s="20" t="s">
        <v>14</v>
      </c>
      <c r="B83" s="24">
        <f>B76/B80</f>
        <v>0.16850828729281769</v>
      </c>
      <c r="C83" s="24">
        <f>C76/C80</f>
        <v>0.12200956937799043</v>
      </c>
      <c r="D83" s="24">
        <f>D76/D80</f>
        <v>9.1743119266055051E-2</v>
      </c>
      <c r="E83" s="24">
        <f>E76/E80</f>
        <v>4.2152466367713005E-2</v>
      </c>
      <c r="F83" s="19"/>
    </row>
    <row r="84" spans="1:6" x14ac:dyDescent="0.25">
      <c r="A84" s="20" t="s">
        <v>15</v>
      </c>
      <c r="B84" s="24">
        <f>B77/B80</f>
        <v>0.32872928176795579</v>
      </c>
      <c r="C84" s="24">
        <f>C77/C80</f>
        <v>0.36602870813397131</v>
      </c>
      <c r="D84" s="24">
        <f>D77/D80</f>
        <v>0.4</v>
      </c>
      <c r="E84" s="24">
        <f>E77/E80</f>
        <v>0.23946188340807176</v>
      </c>
      <c r="F84" s="19"/>
    </row>
    <row r="85" spans="1:6" x14ac:dyDescent="0.25">
      <c r="A85" s="20" t="s">
        <v>16</v>
      </c>
      <c r="B85" s="24">
        <f>B78/B80</f>
        <v>0.16022099447513813</v>
      </c>
      <c r="C85" s="24">
        <f>C78/C80</f>
        <v>0.17703349282296652</v>
      </c>
      <c r="D85" s="24">
        <f>D78/D80</f>
        <v>0.25504587155963304</v>
      </c>
      <c r="E85" s="24">
        <f>E78/E80</f>
        <v>0.42780269058295967</v>
      </c>
      <c r="F85" s="19"/>
    </row>
    <row r="86" spans="1:6" x14ac:dyDescent="0.25">
      <c r="A86" s="20" t="s">
        <v>17</v>
      </c>
      <c r="B86" s="24">
        <f>B79/B80</f>
        <v>0.17679558011049723</v>
      </c>
      <c r="C86" s="24">
        <f>C79/C80</f>
        <v>0.17703349282296652</v>
      </c>
      <c r="D86" s="24">
        <f>D79/D80</f>
        <v>0.20183486238532111</v>
      </c>
      <c r="E86" s="24">
        <f>E79/E80</f>
        <v>0.28520179372197307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49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75</v>
      </c>
      <c r="C98" s="21">
        <v>79</v>
      </c>
      <c r="D98" s="21">
        <v>2</v>
      </c>
      <c r="E98" s="28">
        <v>11</v>
      </c>
      <c r="F98" s="21">
        <f>SUM(B98:E98)</f>
        <v>167</v>
      </c>
    </row>
    <row r="99" spans="1:6" x14ac:dyDescent="0.25">
      <c r="A99" s="20" t="s">
        <v>14</v>
      </c>
      <c r="B99" s="21">
        <v>42</v>
      </c>
      <c r="C99" s="21">
        <v>143</v>
      </c>
      <c r="D99" s="21">
        <v>6</v>
      </c>
      <c r="E99" s="28">
        <v>20</v>
      </c>
      <c r="F99" s="21">
        <f>SUM(B99:E99)</f>
        <v>211</v>
      </c>
    </row>
    <row r="100" spans="1:6" x14ac:dyDescent="0.25">
      <c r="A100" s="20" t="s">
        <v>15</v>
      </c>
      <c r="B100" s="21">
        <v>56</v>
      </c>
      <c r="C100" s="21">
        <v>608</v>
      </c>
      <c r="D100" s="21">
        <v>25</v>
      </c>
      <c r="E100" s="28">
        <v>72</v>
      </c>
      <c r="F100" s="21">
        <f>SUM(B100:E100)</f>
        <v>761</v>
      </c>
    </row>
    <row r="101" spans="1:6" x14ac:dyDescent="0.25">
      <c r="A101" s="20" t="s">
        <v>16</v>
      </c>
      <c r="B101" s="21">
        <v>18</v>
      </c>
      <c r="C101" s="21">
        <v>655</v>
      </c>
      <c r="D101" s="21">
        <v>9</v>
      </c>
      <c r="E101" s="28">
        <v>66</v>
      </c>
      <c r="F101" s="21">
        <f>SUM(B101:E101)</f>
        <v>748</v>
      </c>
    </row>
    <row r="102" spans="1:6" x14ac:dyDescent="0.25">
      <c r="A102" s="20" t="s">
        <v>17</v>
      </c>
      <c r="B102" s="21">
        <v>49</v>
      </c>
      <c r="C102" s="21">
        <v>488</v>
      </c>
      <c r="D102" s="21">
        <v>20</v>
      </c>
      <c r="E102" s="28">
        <v>59</v>
      </c>
      <c r="F102" s="21">
        <f>SUM(B102:E102)</f>
        <v>616</v>
      </c>
    </row>
    <row r="103" spans="1:6" x14ac:dyDescent="0.25">
      <c r="A103" s="26" t="s">
        <v>0</v>
      </c>
      <c r="B103" s="63">
        <f>SUM(B98:B102)</f>
        <v>240</v>
      </c>
      <c r="C103" s="63">
        <f>SUM(C98:C102)</f>
        <v>1973</v>
      </c>
      <c r="D103" s="63">
        <f>SUM(D98:D102)</f>
        <v>62</v>
      </c>
      <c r="E103" s="63">
        <f>SUM(E98:E102)</f>
        <v>228</v>
      </c>
      <c r="F103" s="22">
        <f>SUM(F98:F102)</f>
        <v>2503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0.3125</v>
      </c>
      <c r="C105" s="24">
        <f>C98/C103</f>
        <v>4.0040547389761781E-2</v>
      </c>
      <c r="D105" s="24">
        <f>D98/D103</f>
        <v>3.2258064516129031E-2</v>
      </c>
      <c r="E105" s="24">
        <f>E98/E103</f>
        <v>4.8245614035087717E-2</v>
      </c>
      <c r="F105" s="19"/>
    </row>
    <row r="106" spans="1:6" x14ac:dyDescent="0.25">
      <c r="A106" s="20" t="s">
        <v>14</v>
      </c>
      <c r="B106" s="24">
        <f>B99/B103</f>
        <v>0.17499999999999999</v>
      </c>
      <c r="C106" s="24">
        <f>C99/C103</f>
        <v>7.2478459199189049E-2</v>
      </c>
      <c r="D106" s="24">
        <f>D99/D103</f>
        <v>9.6774193548387094E-2</v>
      </c>
      <c r="E106" s="24">
        <f>E99/E103</f>
        <v>8.771929824561403E-2</v>
      </c>
      <c r="F106" s="19"/>
    </row>
    <row r="107" spans="1:6" x14ac:dyDescent="0.25">
      <c r="A107" s="20" t="s">
        <v>15</v>
      </c>
      <c r="B107" s="24">
        <f>B100/B103</f>
        <v>0.23333333333333334</v>
      </c>
      <c r="C107" s="24">
        <f>C100/C103</f>
        <v>0.30816016218955905</v>
      </c>
      <c r="D107" s="24">
        <f>D100/D103</f>
        <v>0.40322580645161288</v>
      </c>
      <c r="E107" s="24">
        <f>E100/E103</f>
        <v>0.31578947368421051</v>
      </c>
      <c r="F107" s="19"/>
    </row>
    <row r="108" spans="1:6" x14ac:dyDescent="0.25">
      <c r="A108" s="20" t="s">
        <v>16</v>
      </c>
      <c r="B108" s="24">
        <f>B101/B103</f>
        <v>7.4999999999999997E-2</v>
      </c>
      <c r="C108" s="24">
        <f>C101/C103</f>
        <v>0.33198175367460719</v>
      </c>
      <c r="D108" s="24">
        <f>D101/D103</f>
        <v>0.14516129032258066</v>
      </c>
      <c r="E108" s="24">
        <f>E101/E103</f>
        <v>0.28947368421052633</v>
      </c>
      <c r="F108" s="19"/>
    </row>
    <row r="109" spans="1:6" x14ac:dyDescent="0.25">
      <c r="A109" s="20" t="s">
        <v>17</v>
      </c>
      <c r="B109" s="24">
        <f>B102/B103</f>
        <v>0.20416666666666666</v>
      </c>
      <c r="C109" s="24">
        <f>C102/C103</f>
        <v>0.24733907754688292</v>
      </c>
      <c r="D109" s="24">
        <f>D102/D103</f>
        <v>0.32258064516129031</v>
      </c>
      <c r="E109" s="24">
        <f>E102/E103</f>
        <v>0.25877192982456143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68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58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139</v>
      </c>
      <c r="C10" s="29">
        <v>67529</v>
      </c>
      <c r="D10" s="29">
        <v>26403</v>
      </c>
      <c r="E10" s="31">
        <f>C10/C15</f>
        <v>5.0786323513596243E-2</v>
      </c>
      <c r="F10" s="31">
        <f>D10/D15</f>
        <v>0.16385639370713997</v>
      </c>
    </row>
    <row r="11" spans="1:6" x14ac:dyDescent="0.25">
      <c r="A11" s="6" t="s">
        <v>14</v>
      </c>
      <c r="B11" s="29">
        <v>215</v>
      </c>
      <c r="C11" s="29">
        <v>155411</v>
      </c>
      <c r="D11" s="29">
        <v>37371</v>
      </c>
      <c r="E11" s="31">
        <f>C11/C15</f>
        <v>0.11687946398690201</v>
      </c>
      <c r="F11" s="31">
        <f>D11/D15</f>
        <v>0.23192354237130355</v>
      </c>
    </row>
    <row r="12" spans="1:6" x14ac:dyDescent="0.25">
      <c r="A12" s="6" t="s">
        <v>15</v>
      </c>
      <c r="B12" s="29">
        <v>760</v>
      </c>
      <c r="C12" s="29">
        <v>454063</v>
      </c>
      <c r="D12" s="29">
        <v>64477</v>
      </c>
      <c r="E12" s="31">
        <f>C12/C15</f>
        <v>0.34148573817995304</v>
      </c>
      <c r="F12" s="31">
        <f>D12/D15</f>
        <v>0.40014273745617029</v>
      </c>
    </row>
    <row r="13" spans="1:6" x14ac:dyDescent="0.25">
      <c r="A13" s="6" t="s">
        <v>16</v>
      </c>
      <c r="B13" s="29">
        <v>687</v>
      </c>
      <c r="C13" s="29">
        <v>360786</v>
      </c>
      <c r="D13" s="29">
        <v>27178</v>
      </c>
      <c r="E13" s="31">
        <f>C13/C15</f>
        <v>0.27133519695503167</v>
      </c>
      <c r="F13" s="31">
        <f>D13/D15</f>
        <v>0.1686660253824433</v>
      </c>
    </row>
    <row r="14" spans="1:6" x14ac:dyDescent="0.25">
      <c r="A14" s="6" t="s">
        <v>17</v>
      </c>
      <c r="B14" s="30">
        <v>624</v>
      </c>
      <c r="C14" s="30">
        <v>291880</v>
      </c>
      <c r="D14" s="30">
        <v>5706</v>
      </c>
      <c r="E14" s="31">
        <f>C14/C15</f>
        <v>0.21951327736451703</v>
      </c>
      <c r="F14" s="31">
        <f>D14/D15</f>
        <v>3.5411301082942874E-2</v>
      </c>
    </row>
    <row r="15" spans="1:6" x14ac:dyDescent="0.25">
      <c r="A15" s="4" t="s">
        <v>0</v>
      </c>
      <c r="B15" s="63">
        <f>SUM(B10:B14)</f>
        <v>2425</v>
      </c>
      <c r="C15" s="63">
        <f>SUM(C10:C14)</f>
        <v>1329669</v>
      </c>
      <c r="D15" s="63">
        <f>SUM(D10:D14)</f>
        <v>161135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57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50</v>
      </c>
      <c r="C29" s="9">
        <v>4</v>
      </c>
      <c r="D29" s="18">
        <v>64</v>
      </c>
      <c r="E29" s="3">
        <v>16</v>
      </c>
      <c r="F29" s="21">
        <f>SUM(B29:E29)</f>
        <v>134</v>
      </c>
      <c r="G29" s="15"/>
    </row>
    <row r="30" spans="1:7" x14ac:dyDescent="0.25">
      <c r="A30" s="6" t="s">
        <v>14</v>
      </c>
      <c r="B30" s="9">
        <v>104</v>
      </c>
      <c r="C30" s="9">
        <v>27</v>
      </c>
      <c r="D30" s="18">
        <v>72</v>
      </c>
      <c r="E30" s="3">
        <v>12</v>
      </c>
      <c r="F30" s="21">
        <f>SUM(B30:E30)</f>
        <v>215</v>
      </c>
      <c r="G30" s="15"/>
    </row>
    <row r="31" spans="1:7" x14ac:dyDescent="0.25">
      <c r="A31" s="6" t="s">
        <v>15</v>
      </c>
      <c r="B31" s="9">
        <v>476</v>
      </c>
      <c r="C31" s="9">
        <v>140</v>
      </c>
      <c r="D31" s="18">
        <v>131</v>
      </c>
      <c r="E31" s="3">
        <v>13</v>
      </c>
      <c r="F31" s="21">
        <f>SUM(B31:E31)</f>
        <v>760</v>
      </c>
      <c r="G31" s="15"/>
    </row>
    <row r="32" spans="1:7" x14ac:dyDescent="0.25">
      <c r="A32" s="6" t="s">
        <v>16</v>
      </c>
      <c r="B32" s="9">
        <v>460</v>
      </c>
      <c r="C32" s="9">
        <v>153</v>
      </c>
      <c r="D32" s="18">
        <v>64</v>
      </c>
      <c r="E32" s="3">
        <v>7</v>
      </c>
      <c r="F32" s="21">
        <f>SUM(B32:E32)</f>
        <v>684</v>
      </c>
      <c r="G32" s="15"/>
    </row>
    <row r="33" spans="1:9" x14ac:dyDescent="0.25">
      <c r="A33" s="6" t="s">
        <v>17</v>
      </c>
      <c r="B33" s="9">
        <v>372</v>
      </c>
      <c r="C33" s="9">
        <v>118</v>
      </c>
      <c r="D33" s="18">
        <v>80</v>
      </c>
      <c r="E33" s="3">
        <v>11</v>
      </c>
      <c r="F33" s="21">
        <f>SUM(B33:E33)</f>
        <v>581</v>
      </c>
      <c r="G33" s="15"/>
    </row>
    <row r="34" spans="1:9" x14ac:dyDescent="0.25">
      <c r="A34" s="8" t="s">
        <v>0</v>
      </c>
      <c r="B34" s="63">
        <f>SUM(B29:B33)</f>
        <v>1462</v>
      </c>
      <c r="C34" s="63">
        <f>SUM(C29:C33)</f>
        <v>442</v>
      </c>
      <c r="D34" s="63">
        <f>SUM(D29:D33)</f>
        <v>411</v>
      </c>
      <c r="E34" s="63">
        <f>SUM(E29:E33)</f>
        <v>59</v>
      </c>
      <c r="F34" s="22">
        <f>SUM(F29:F33)</f>
        <v>2374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3.4199726402188782E-2</v>
      </c>
      <c r="C36" s="5">
        <f>C29/C34</f>
        <v>9.0497737556561094E-3</v>
      </c>
      <c r="D36" s="5">
        <f>D29/D34</f>
        <v>0.15571776155717762</v>
      </c>
      <c r="E36" s="5">
        <f>E29/E34</f>
        <v>0.2711864406779661</v>
      </c>
      <c r="G36" s="68"/>
      <c r="H36" s="68"/>
    </row>
    <row r="37" spans="1:9" x14ac:dyDescent="0.25">
      <c r="A37" s="6" t="s">
        <v>14</v>
      </c>
      <c r="B37" s="5">
        <f>B30/B34</f>
        <v>7.1135430916552667E-2</v>
      </c>
      <c r="C37" s="5">
        <f>C30/C34</f>
        <v>6.1085972850678731E-2</v>
      </c>
      <c r="D37" s="5">
        <f>D30/D34</f>
        <v>0.17518248175182483</v>
      </c>
      <c r="E37" s="5">
        <f>E30/E34</f>
        <v>0.20338983050847459</v>
      </c>
      <c r="G37" s="68"/>
      <c r="H37" s="68"/>
    </row>
    <row r="38" spans="1:9" x14ac:dyDescent="0.25">
      <c r="A38" s="6" t="s">
        <v>15</v>
      </c>
      <c r="B38" s="5">
        <f>B31/B34</f>
        <v>0.32558139534883723</v>
      </c>
      <c r="C38" s="5">
        <f>C31/C34</f>
        <v>0.31674208144796379</v>
      </c>
      <c r="D38" s="5">
        <f>D31/D34</f>
        <v>0.31873479318734793</v>
      </c>
      <c r="E38" s="5">
        <f>E31/E34</f>
        <v>0.22033898305084745</v>
      </c>
      <c r="G38" s="68"/>
      <c r="H38" s="68"/>
    </row>
    <row r="39" spans="1:9" x14ac:dyDescent="0.25">
      <c r="A39" s="6" t="s">
        <v>16</v>
      </c>
      <c r="B39" s="5">
        <f>B32/B34</f>
        <v>0.31463748290013682</v>
      </c>
      <c r="C39" s="5">
        <f>C32/C34</f>
        <v>0.34615384615384615</v>
      </c>
      <c r="D39" s="5">
        <f>D32/D34</f>
        <v>0.15571776155717762</v>
      </c>
      <c r="E39" s="5">
        <f>E32/E34</f>
        <v>0.11864406779661017</v>
      </c>
    </row>
    <row r="40" spans="1:9" x14ac:dyDescent="0.25">
      <c r="A40" s="6" t="s">
        <v>17</v>
      </c>
      <c r="B40" s="5">
        <f>B33/B34</f>
        <v>0.25444596443228457</v>
      </c>
      <c r="C40" s="5">
        <f>C33/C34</f>
        <v>0.2669683257918552</v>
      </c>
      <c r="D40" s="5">
        <f>D33/D34</f>
        <v>0.19464720194647203</v>
      </c>
      <c r="E40" s="5">
        <f>E33/E34</f>
        <v>0.1864406779661017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56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93</v>
      </c>
      <c r="C52" s="21">
        <v>25</v>
      </c>
      <c r="D52" s="21">
        <v>5</v>
      </c>
      <c r="E52" s="21">
        <v>11</v>
      </c>
      <c r="F52" s="21">
        <f>SUM(B52:E52)</f>
        <v>134</v>
      </c>
    </row>
    <row r="53" spans="1:6" x14ac:dyDescent="0.25">
      <c r="A53" s="20" t="s">
        <v>14</v>
      </c>
      <c r="B53" s="21">
        <v>203</v>
      </c>
      <c r="C53" s="21">
        <v>8</v>
      </c>
      <c r="D53" s="21">
        <v>3</v>
      </c>
      <c r="E53" s="21">
        <v>1</v>
      </c>
      <c r="F53" s="21">
        <f>SUM(B53:E53)</f>
        <v>215</v>
      </c>
    </row>
    <row r="54" spans="1:6" x14ac:dyDescent="0.25">
      <c r="A54" s="20" t="s">
        <v>15</v>
      </c>
      <c r="B54" s="21">
        <v>738</v>
      </c>
      <c r="C54" s="21">
        <v>9</v>
      </c>
      <c r="D54" s="21">
        <v>11</v>
      </c>
      <c r="E54" s="21">
        <v>2</v>
      </c>
      <c r="F54" s="21">
        <f>SUM(B54:E54)</f>
        <v>760</v>
      </c>
    </row>
    <row r="55" spans="1:6" x14ac:dyDescent="0.25">
      <c r="A55" s="20" t="s">
        <v>16</v>
      </c>
      <c r="B55" s="21">
        <v>673</v>
      </c>
      <c r="C55" s="21">
        <v>2</v>
      </c>
      <c r="D55" s="21">
        <v>9</v>
      </c>
      <c r="E55" s="21">
        <v>0</v>
      </c>
      <c r="F55" s="21">
        <f>SUM(B55:E55)</f>
        <v>684</v>
      </c>
    </row>
    <row r="56" spans="1:6" x14ac:dyDescent="0.25">
      <c r="A56" s="20" t="s">
        <v>17</v>
      </c>
      <c r="B56" s="21">
        <v>551</v>
      </c>
      <c r="C56" s="21">
        <v>9</v>
      </c>
      <c r="D56" s="21">
        <v>16</v>
      </c>
      <c r="E56" s="21">
        <v>40</v>
      </c>
      <c r="F56" s="21">
        <f>SUM(B56:E56)</f>
        <v>616</v>
      </c>
    </row>
    <row r="57" spans="1:6" x14ac:dyDescent="0.25">
      <c r="A57" s="22" t="s">
        <v>0</v>
      </c>
      <c r="B57" s="63">
        <f>SUM(B52:B56)</f>
        <v>2258</v>
      </c>
      <c r="C57" s="63">
        <f>SUM(C52:C56)</f>
        <v>53</v>
      </c>
      <c r="D57" s="63">
        <f>SUM(D52:D56)</f>
        <v>44</v>
      </c>
      <c r="E57" s="63">
        <f>SUM(E52:E56)</f>
        <v>54</v>
      </c>
      <c r="F57" s="22">
        <f>SUM(F52:F56)</f>
        <v>2409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4.1186891054030117E-2</v>
      </c>
      <c r="C59" s="24">
        <f>C52/C57</f>
        <v>0.47169811320754718</v>
      </c>
      <c r="D59" s="24">
        <f>D52/D57</f>
        <v>0.11363636363636363</v>
      </c>
      <c r="E59" s="24">
        <f>E52/E57</f>
        <v>0.20370370370370369</v>
      </c>
      <c r="F59" s="19"/>
    </row>
    <row r="60" spans="1:6" x14ac:dyDescent="0.25">
      <c r="A60" s="20" t="s">
        <v>14</v>
      </c>
      <c r="B60" s="24">
        <f>B53/B57</f>
        <v>8.9902568644818423E-2</v>
      </c>
      <c r="C60" s="24">
        <f>C53/C57</f>
        <v>0.15094339622641509</v>
      </c>
      <c r="D60" s="24">
        <f>D53/D57</f>
        <v>6.8181818181818177E-2</v>
      </c>
      <c r="E60" s="24">
        <f>E53/E57</f>
        <v>1.8518518518518517E-2</v>
      </c>
      <c r="F60" s="19"/>
    </row>
    <row r="61" spans="1:6" x14ac:dyDescent="0.25">
      <c r="A61" s="20" t="s">
        <v>15</v>
      </c>
      <c r="B61" s="24">
        <f>B54/B57</f>
        <v>0.32683790965456155</v>
      </c>
      <c r="C61" s="24">
        <f>C54/C57</f>
        <v>0.16981132075471697</v>
      </c>
      <c r="D61" s="24">
        <f>D54/D57</f>
        <v>0.25</v>
      </c>
      <c r="E61" s="24">
        <f>E54/E57</f>
        <v>3.7037037037037035E-2</v>
      </c>
      <c r="F61" s="19"/>
    </row>
    <row r="62" spans="1:6" x14ac:dyDescent="0.25">
      <c r="A62" s="20" t="s">
        <v>16</v>
      </c>
      <c r="B62" s="24">
        <f>B55/B57</f>
        <v>0.29805137289636846</v>
      </c>
      <c r="C62" s="24">
        <f>C55/C57</f>
        <v>3.7735849056603772E-2</v>
      </c>
      <c r="D62" s="24">
        <f>D55/D57</f>
        <v>0.20454545454545456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0.24402125775022143</v>
      </c>
      <c r="C63" s="24">
        <f>C56/C57</f>
        <v>0.16981132075471697</v>
      </c>
      <c r="D63" s="24">
        <f>D56/D57</f>
        <v>0.36363636363636365</v>
      </c>
      <c r="E63" s="24">
        <f>E56/E57</f>
        <v>0.7407407407407407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55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66</v>
      </c>
      <c r="C75" s="21">
        <v>26</v>
      </c>
      <c r="D75" s="21">
        <v>23</v>
      </c>
      <c r="E75" s="21">
        <v>17</v>
      </c>
      <c r="F75" s="21">
        <f>SUM(B75:E75)</f>
        <v>132</v>
      </c>
    </row>
    <row r="76" spans="1:6" x14ac:dyDescent="0.25">
      <c r="A76" s="20" t="s">
        <v>14</v>
      </c>
      <c r="B76" s="21">
        <v>73</v>
      </c>
      <c r="C76" s="21">
        <v>47</v>
      </c>
      <c r="D76" s="21">
        <v>46</v>
      </c>
      <c r="E76" s="21">
        <v>47</v>
      </c>
      <c r="F76" s="21">
        <f>SUM(B76:E76)</f>
        <v>213</v>
      </c>
    </row>
    <row r="77" spans="1:6" x14ac:dyDescent="0.25">
      <c r="A77" s="20" t="s">
        <v>15</v>
      </c>
      <c r="B77" s="21">
        <v>129</v>
      </c>
      <c r="C77" s="21">
        <v>137</v>
      </c>
      <c r="D77" s="21">
        <v>225</v>
      </c>
      <c r="E77" s="21">
        <v>264</v>
      </c>
      <c r="F77" s="21">
        <f>SUM(B77:E77)</f>
        <v>755</v>
      </c>
    </row>
    <row r="78" spans="1:6" x14ac:dyDescent="0.25">
      <c r="A78" s="20" t="s">
        <v>16</v>
      </c>
      <c r="B78" s="21">
        <v>53</v>
      </c>
      <c r="C78" s="21">
        <v>60</v>
      </c>
      <c r="D78" s="21">
        <v>137</v>
      </c>
      <c r="E78" s="21">
        <v>432</v>
      </c>
      <c r="F78" s="21">
        <f>SUM(B78:E78)</f>
        <v>682</v>
      </c>
    </row>
    <row r="79" spans="1:6" x14ac:dyDescent="0.25">
      <c r="A79" s="20" t="s">
        <v>17</v>
      </c>
      <c r="B79" s="21">
        <v>72</v>
      </c>
      <c r="C79" s="21">
        <v>39</v>
      </c>
      <c r="D79" s="21">
        <v>110</v>
      </c>
      <c r="E79" s="21">
        <v>359</v>
      </c>
      <c r="F79" s="21">
        <f>SUM(B79:E79)</f>
        <v>580</v>
      </c>
    </row>
    <row r="80" spans="1:6" x14ac:dyDescent="0.25">
      <c r="A80" s="26" t="s">
        <v>0</v>
      </c>
      <c r="B80" s="63">
        <f>SUM(B75:B79)</f>
        <v>393</v>
      </c>
      <c r="C80" s="63">
        <f>SUM(C75:C79)</f>
        <v>309</v>
      </c>
      <c r="D80" s="63">
        <f>SUM(D75:D79)</f>
        <v>541</v>
      </c>
      <c r="E80" s="63">
        <f>SUM(E75:E79)</f>
        <v>1119</v>
      </c>
      <c r="F80" s="22">
        <f>SUM(F75:F79)</f>
        <v>2362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0.16793893129770993</v>
      </c>
      <c r="C82" s="24">
        <f>C75/C80</f>
        <v>8.4142394822006472E-2</v>
      </c>
      <c r="D82" s="24">
        <f>D75/D80</f>
        <v>4.2513863216266171E-2</v>
      </c>
      <c r="E82" s="24">
        <f>E75/E80</f>
        <v>1.519213583556747E-2</v>
      </c>
      <c r="F82" s="19"/>
    </row>
    <row r="83" spans="1:6" x14ac:dyDescent="0.25">
      <c r="A83" s="20" t="s">
        <v>14</v>
      </c>
      <c r="B83" s="24">
        <f>B76/B80</f>
        <v>0.18575063613231552</v>
      </c>
      <c r="C83" s="24">
        <f>C76/C80</f>
        <v>0.15210355987055016</v>
      </c>
      <c r="D83" s="24">
        <f>D76/D80</f>
        <v>8.5027726432532341E-2</v>
      </c>
      <c r="E83" s="24">
        <f>E76/E80</f>
        <v>4.20017873100983E-2</v>
      </c>
      <c r="F83" s="19"/>
    </row>
    <row r="84" spans="1:6" x14ac:dyDescent="0.25">
      <c r="A84" s="20" t="s">
        <v>15</v>
      </c>
      <c r="B84" s="24">
        <f>B77/B80</f>
        <v>0.3282442748091603</v>
      </c>
      <c r="C84" s="24">
        <f>C77/C80</f>
        <v>0.44336569579288027</v>
      </c>
      <c r="D84" s="24">
        <f>D77/D80</f>
        <v>0.41589648798521256</v>
      </c>
      <c r="E84" s="24">
        <f>E77/E80</f>
        <v>0.2359249329758713</v>
      </c>
      <c r="F84" s="19"/>
    </row>
    <row r="85" spans="1:6" x14ac:dyDescent="0.25">
      <c r="A85" s="20" t="s">
        <v>16</v>
      </c>
      <c r="B85" s="24">
        <f>B78/B80</f>
        <v>0.13486005089058525</v>
      </c>
      <c r="C85" s="24">
        <f>C78/C80</f>
        <v>0.1941747572815534</v>
      </c>
      <c r="D85" s="24">
        <f>D78/D80</f>
        <v>0.25323475046210719</v>
      </c>
      <c r="E85" s="24">
        <f>E78/E80</f>
        <v>0.38605898123324395</v>
      </c>
      <c r="F85" s="19"/>
    </row>
    <row r="86" spans="1:6" x14ac:dyDescent="0.25">
      <c r="A86" s="20" t="s">
        <v>17</v>
      </c>
      <c r="B86" s="24">
        <f>B79/B80</f>
        <v>0.18320610687022901</v>
      </c>
      <c r="C86" s="24">
        <f>C79/C80</f>
        <v>0.12621359223300971</v>
      </c>
      <c r="D86" s="24">
        <f>D79/D80</f>
        <v>0.20332717190388169</v>
      </c>
      <c r="E86" s="24">
        <f>E79/E80</f>
        <v>0.32082216264521896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54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30</v>
      </c>
      <c r="C98" s="21">
        <v>89</v>
      </c>
      <c r="D98" s="21">
        <v>3</v>
      </c>
      <c r="E98" s="28">
        <v>12</v>
      </c>
      <c r="F98" s="21">
        <f>SUM(B98:E98)</f>
        <v>134</v>
      </c>
    </row>
    <row r="99" spans="1:6" x14ac:dyDescent="0.25">
      <c r="A99" s="20" t="s">
        <v>14</v>
      </c>
      <c r="B99" s="21">
        <v>32</v>
      </c>
      <c r="C99" s="21">
        <v>155</v>
      </c>
      <c r="D99" s="21">
        <v>9</v>
      </c>
      <c r="E99" s="28">
        <v>19</v>
      </c>
      <c r="F99" s="21">
        <f>SUM(B99:E99)</f>
        <v>215</v>
      </c>
    </row>
    <row r="100" spans="1:6" x14ac:dyDescent="0.25">
      <c r="A100" s="20" t="s">
        <v>15</v>
      </c>
      <c r="B100" s="21">
        <v>62</v>
      </c>
      <c r="C100" s="21">
        <v>613</v>
      </c>
      <c r="D100" s="21">
        <v>18</v>
      </c>
      <c r="E100" s="28">
        <v>67</v>
      </c>
      <c r="F100" s="21">
        <f>SUM(B100:E100)</f>
        <v>760</v>
      </c>
    </row>
    <row r="101" spans="1:6" x14ac:dyDescent="0.25">
      <c r="A101" s="20" t="s">
        <v>16</v>
      </c>
      <c r="B101" s="21">
        <v>23</v>
      </c>
      <c r="C101" s="21">
        <v>589</v>
      </c>
      <c r="D101" s="21">
        <v>11</v>
      </c>
      <c r="E101" s="28">
        <v>61</v>
      </c>
      <c r="F101" s="21">
        <f>SUM(B101:E101)</f>
        <v>684</v>
      </c>
    </row>
    <row r="102" spans="1:6" x14ac:dyDescent="0.25">
      <c r="A102" s="20" t="s">
        <v>17</v>
      </c>
      <c r="B102" s="21">
        <v>27</v>
      </c>
      <c r="C102" s="21">
        <v>505</v>
      </c>
      <c r="D102" s="21">
        <v>22</v>
      </c>
      <c r="E102" s="28">
        <v>62</v>
      </c>
      <c r="F102" s="21">
        <f>SUM(B102:E102)</f>
        <v>616</v>
      </c>
    </row>
    <row r="103" spans="1:6" x14ac:dyDescent="0.25">
      <c r="A103" s="26" t="s">
        <v>0</v>
      </c>
      <c r="B103" s="63">
        <f>SUM(B98:B102)</f>
        <v>174</v>
      </c>
      <c r="C103" s="63">
        <f>SUM(C98:C102)</f>
        <v>1951</v>
      </c>
      <c r="D103" s="63">
        <f>SUM(D98:D102)</f>
        <v>63</v>
      </c>
      <c r="E103" s="63">
        <f>SUM(E98:E102)</f>
        <v>221</v>
      </c>
      <c r="F103" s="22">
        <f>SUM(F98:F102)</f>
        <v>2409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0.17241379310344829</v>
      </c>
      <c r="C105" s="24">
        <f>C98/C103</f>
        <v>4.5617631983598153E-2</v>
      </c>
      <c r="D105" s="24">
        <f>D98/D103</f>
        <v>4.7619047619047616E-2</v>
      </c>
      <c r="E105" s="24">
        <f>E98/E103</f>
        <v>5.4298642533936653E-2</v>
      </c>
      <c r="F105" s="19"/>
    </row>
    <row r="106" spans="1:6" x14ac:dyDescent="0.25">
      <c r="A106" s="20" t="s">
        <v>14</v>
      </c>
      <c r="B106" s="24">
        <f>B99/B103</f>
        <v>0.18390804597701149</v>
      </c>
      <c r="C106" s="24">
        <f>C99/C103</f>
        <v>7.9446437724243979E-2</v>
      </c>
      <c r="D106" s="24">
        <f>D99/D103</f>
        <v>0.14285714285714285</v>
      </c>
      <c r="E106" s="24">
        <f>E99/E103</f>
        <v>8.5972850678733032E-2</v>
      </c>
      <c r="F106" s="19"/>
    </row>
    <row r="107" spans="1:6" x14ac:dyDescent="0.25">
      <c r="A107" s="20" t="s">
        <v>15</v>
      </c>
      <c r="B107" s="24">
        <f>B100/B103</f>
        <v>0.35632183908045978</v>
      </c>
      <c r="C107" s="24">
        <f>C100/C103</f>
        <v>0.31419784725781652</v>
      </c>
      <c r="D107" s="24">
        <f>D100/D103</f>
        <v>0.2857142857142857</v>
      </c>
      <c r="E107" s="24">
        <f>E100/E103</f>
        <v>0.30316742081447962</v>
      </c>
      <c r="F107" s="19"/>
    </row>
    <row r="108" spans="1:6" x14ac:dyDescent="0.25">
      <c r="A108" s="20" t="s">
        <v>16</v>
      </c>
      <c r="B108" s="24">
        <f>B101/B103</f>
        <v>0.13218390804597702</v>
      </c>
      <c r="C108" s="24">
        <f>C101/C103</f>
        <v>0.30189646335212711</v>
      </c>
      <c r="D108" s="24">
        <f>D101/D103</f>
        <v>0.17460317460317459</v>
      </c>
      <c r="E108" s="24">
        <f>E101/E103</f>
        <v>0.27601809954751133</v>
      </c>
      <c r="F108" s="19"/>
    </row>
    <row r="109" spans="1:6" x14ac:dyDescent="0.25">
      <c r="A109" s="20" t="s">
        <v>17</v>
      </c>
      <c r="B109" s="24">
        <f>B102/B103</f>
        <v>0.15517241379310345</v>
      </c>
      <c r="C109" s="24">
        <f>C102/C103</f>
        <v>0.25884161968221425</v>
      </c>
      <c r="D109" s="24">
        <f>D102/D103</f>
        <v>0.34920634920634919</v>
      </c>
      <c r="E109" s="24">
        <f>E102/E103</f>
        <v>0.28054298642533937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2018-07-18T21:27:47Z</dcterms:modified>
</cp:coreProperties>
</file>