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3" l="1"/>
  <c r="C80" i="3"/>
  <c r="D80" i="3"/>
  <c r="E80" i="3"/>
  <c r="C20" i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<sst xmlns="http://schemas.openxmlformats.org/spreadsheetml/2006/main" count="225" uniqueCount="59">
  <si>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</si>
  <si>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</si>
  <si>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</si>
  <si>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</si>
  <si>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</si>
  <si>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</si>
  <si>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</si>
  <si>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</si>
  <si>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</si>
  <si>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</si>
  <si>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</si>
  <si>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</si>
  <si>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</si>
  <si>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</si>
  <si>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</si>
  <si>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</si>
  <si>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</si>
  <si>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</si>
  <si>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</si>
  <si>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</si>
  <si>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</si>
  <si>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</si>
  <si>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</si>
  <si>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</si>
  <si>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</si>
  <si>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</si>
  <si>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</si>
  <si>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</si>
  <si>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</si>
  <si>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</si>
  <si>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</si>
  <si>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</si>
  <si>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</si>
  <si>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</si>
  <si>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</si>
  <si>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</si>
  <si>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</si>
  <si>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</si>
  <si>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</si>
  <si>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</si>
  <si>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</si>
  <si>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</si>
  <si>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</si>
  <si>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</si>
  <si>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</si>
  <si>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New Hampshire</t>
  </si>
  <si>
    <t>Chronic Absence Levels Across New Hampshire Schools SY 15-16 Compared to SY 13-14</t>
  </si>
  <si>
    <t>Chronic Absence Levels Across New Hampshire Schools</t>
  </si>
  <si>
    <t>New Hampshire Schools Reporting Zero Students as Chronically Absent</t>
  </si>
  <si>
    <t>SY 15-16 Chronic Absence Levels Across 
New Hampshire Schools</t>
  </si>
  <si>
    <t>SY 15-16 Chronic Absence Levels Across New Hampshire Schools by Grades Served</t>
  </si>
  <si>
    <t xml:space="preserve">SY 15-16 Chronic Absence Levels Across New Hampshire Schools by School Type </t>
  </si>
  <si>
    <t>SY 15-16 Chronic Absence Levels Across New Hampshire Schools by Concentration of Poverty</t>
  </si>
  <si>
    <t xml:space="preserve">SY 15-16 Chronic Absence Levels Across New Hampshire Schools by Locale </t>
  </si>
  <si>
    <t>SY 13-14 Chronic Absence Levels Across New Hampshire Schools by Locale</t>
  </si>
  <si>
    <t>SY 13-14 Chronic Absence Levels Across New Hampshire Schools by Concentration of Poverty</t>
  </si>
  <si>
    <t>SY 13-14 Chronic Absence Levels Across New Hampshire Schools by School Type</t>
  </si>
  <si>
    <t xml:space="preserve">SY 13-14 Chronic Absence Levels Across New Hampshire Schools by Grades Served </t>
  </si>
  <si>
    <t>SY 13-14 Chronic Absence Levels Across 
New Hampshire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</si>
</sst>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0" fillId="0" borderId="0" xfId="0" applyBorder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New Hampshire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30</c:v>
                </c:pt>
                <c:pt idx="1">
                  <c:v>45</c:v>
                </c:pt>
                <c:pt idx="2">
                  <c:v>159</c:v>
                </c:pt>
                <c:pt idx="3">
                  <c:v>121</c:v>
                </c:pt>
                <c:pt idx="4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32</c:v>
                </c:pt>
                <c:pt idx="1">
                  <c:v>54</c:v>
                </c:pt>
                <c:pt idx="2">
                  <c:v>178</c:v>
                </c:pt>
                <c:pt idx="3">
                  <c:v>130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096823384"/>
        <c:axId val="2105991160"/>
      </c:barChart>
      <c:catAx>
        <c:axId val="209682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5991160"/>
        <c:crosses val="autoZero"/>
        <c:auto val="1"/>
        <c:lblAlgn val="ctr"/>
        <c:lblOffset val="100"/>
        <c:noMultiLvlLbl val="0"/>
      </c:catAx>
      <c:valAx>
        <c:axId val="2105991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7.0191860330799296E-3"/>
              <c:y val="0.24433829334897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823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New Hampshire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0.2857142857142857</c:v>
                </c:pt>
                <c:pt idx="1">
                  <c:v>7.1428571428571425E-2</c:v>
                </c:pt>
                <c:pt idx="2">
                  <c:v>8.7804878048780483E-2</c:v>
                </c:pt>
                <c:pt idx="3">
                  <c:v>1.4925373134328358E-2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0.2857142857142857</c:v>
                </c:pt>
                <c:pt idx="1">
                  <c:v>0.23214285714285715</c:v>
                </c:pt>
                <c:pt idx="2">
                  <c:v>0.10731707317073171</c:v>
                </c:pt>
                <c:pt idx="3">
                  <c:v>3.9800995024875621E-2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0.42857142857142855</c:v>
                </c:pt>
                <c:pt idx="1">
                  <c:v>0.48214285714285715</c:v>
                </c:pt>
                <c:pt idx="2">
                  <c:v>0.3902439024390244</c:v>
                </c:pt>
                <c:pt idx="3">
                  <c:v>0.24378109452736318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</c:v>
                </c:pt>
                <c:pt idx="1">
                  <c:v>5.3571428571428568E-2</c:v>
                </c:pt>
                <c:pt idx="2">
                  <c:v>0.24878048780487805</c:v>
                </c:pt>
                <c:pt idx="3">
                  <c:v>0.32835820895522388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</c:v>
                </c:pt>
                <c:pt idx="1">
                  <c:v>0.16071428571428573</c:v>
                </c:pt>
                <c:pt idx="2">
                  <c:v>0.16585365853658537</c:v>
                </c:pt>
                <c:pt idx="3">
                  <c:v>0.37313432835820898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46029448"/>
        <c:axId val="2132611736"/>
      </c:barChart>
      <c:catAx>
        <c:axId val="2146029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2611736"/>
        <c:crosses val="autoZero"/>
        <c:auto val="1"/>
        <c:lblAlgn val="ctr"/>
        <c:lblOffset val="100"/>
        <c:noMultiLvlLbl val="0"/>
      </c:catAx>
      <c:valAx>
        <c:axId val="2132611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152499087924E-2"/>
              <c:y val="0.356225691529192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60294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New Hampshire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8.8888888888888892E-2</c:v>
                </c:pt>
                <c:pt idx="1">
                  <c:v>6.25E-2</c:v>
                </c:pt>
                <c:pt idx="2">
                  <c:v>8.9552238805970144E-2</c:v>
                </c:pt>
                <c:pt idx="3">
                  <c:v>3.9301310043668124E-2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0.37777777777777777</c:v>
                </c:pt>
                <c:pt idx="1">
                  <c:v>4.6875E-2</c:v>
                </c:pt>
                <c:pt idx="2">
                  <c:v>0.1044776119402985</c:v>
                </c:pt>
                <c:pt idx="3">
                  <c:v>6.5502183406113537E-2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0.42222222222222222</c:v>
                </c:pt>
                <c:pt idx="1">
                  <c:v>0.2890625</c:v>
                </c:pt>
                <c:pt idx="2">
                  <c:v>0.40298507462686567</c:v>
                </c:pt>
                <c:pt idx="3">
                  <c:v>0.33187772925764192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6.6666666666666666E-2</c:v>
                </c:pt>
                <c:pt idx="1">
                  <c:v>0.328125</c:v>
                </c:pt>
                <c:pt idx="2">
                  <c:v>0.20895522388059701</c:v>
                </c:pt>
                <c:pt idx="3">
                  <c:v>0.26637554585152839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4.4444444444444446E-2</c:v>
                </c:pt>
                <c:pt idx="1">
                  <c:v>0.2734375</c:v>
                </c:pt>
                <c:pt idx="2">
                  <c:v>0.19402985074626866</c:v>
                </c:pt>
                <c:pt idx="3">
                  <c:v>0.29694323144104806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4933736"/>
        <c:axId val="2132658936"/>
      </c:barChart>
      <c:catAx>
        <c:axId val="2094933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2658936"/>
        <c:crosses val="autoZero"/>
        <c:auto val="1"/>
        <c:lblAlgn val="ctr"/>
        <c:lblOffset val="100"/>
        <c:noMultiLvlLbl val="0"/>
      </c:catAx>
      <c:valAx>
        <c:axId val="2132658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41404535479099E-2"/>
              <c:y val="0.306696565103274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4933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New Hampshire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6.3291139240506333E-2</c:v>
                </c:pt>
                <c:pt idx="1">
                  <c:v>9.49367088607595E-2</c:v>
                </c:pt>
                <c:pt idx="2">
                  <c:v>0.33544303797468356</c:v>
                </c:pt>
                <c:pt idx="3">
                  <c:v>0.25527426160337552</c:v>
                </c:pt>
                <c:pt idx="4">
                  <c:v>0.25105485232067509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6.7226890756302518E-2</c:v>
                </c:pt>
                <c:pt idx="1">
                  <c:v>0.1134453781512605</c:v>
                </c:pt>
                <c:pt idx="2">
                  <c:v>0.37394957983193278</c:v>
                </c:pt>
                <c:pt idx="3">
                  <c:v>0.27310924369747897</c:v>
                </c:pt>
                <c:pt idx="4">
                  <c:v>0.17226890756302521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491000"/>
        <c:axId val="2106497320"/>
      </c:barChart>
      <c:catAx>
        <c:axId val="2093491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6497320"/>
        <c:crosses val="autoZero"/>
        <c:auto val="1"/>
        <c:lblAlgn val="ctr"/>
        <c:lblOffset val="100"/>
        <c:noMultiLvlLbl val="0"/>
      </c:catAx>
      <c:valAx>
        <c:axId val="2106497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9.8199676283496802E-3"/>
              <c:y val="0.237822268239829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3491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New Hampshire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0.10272536687631027</c:v>
                </c:pt>
                <c:pt idx="1">
                  <c:v>5.4621848739495799E-2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2784632"/>
        <c:axId val="2139632968"/>
      </c:barChart>
      <c:catAx>
        <c:axId val="213278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9632968"/>
        <c:crosses val="autoZero"/>
        <c:auto val="1"/>
        <c:lblAlgn val="ctr"/>
        <c:lblOffset val="100"/>
        <c:noMultiLvlLbl val="0"/>
      </c:catAx>
      <c:valAx>
        <c:axId val="213963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2385849825072E-2"/>
              <c:y val="0.32876776316635098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2784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New Hampshire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487133634505301E-2"/>
          <c:y val="0.191586809930271"/>
          <c:w val="0.88934349414379898"/>
          <c:h val="0.620451431228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2.097902097902098E-2</c:v>
                </c:pt>
                <c:pt idx="1">
                  <c:v>7.3684210526315783E-2</c:v>
                </c:pt>
                <c:pt idx="2">
                  <c:v>0.19780219780219779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7.6923076923076927E-2</c:v>
                </c:pt>
                <c:pt idx="1">
                  <c:v>0.11578947368421053</c:v>
                </c:pt>
                <c:pt idx="2">
                  <c:v>0.21978021978021978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0.37062937062937062</c:v>
                </c:pt>
                <c:pt idx="1">
                  <c:v>0.42105263157894735</c:v>
                </c:pt>
                <c:pt idx="2">
                  <c:v>0.35164835164835168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0.34965034965034963</c:v>
                </c:pt>
                <c:pt idx="1">
                  <c:v>0.24210526315789474</c:v>
                </c:pt>
                <c:pt idx="2">
                  <c:v>7.6923076923076927E-2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0.18181818181818182</c:v>
                </c:pt>
                <c:pt idx="1">
                  <c:v>0.14736842105263157</c:v>
                </c:pt>
                <c:pt idx="2">
                  <c:v>0.15384615384615385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84418600"/>
        <c:axId val="2096586808"/>
      </c:barChart>
      <c:catAx>
        <c:axId val="2084418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586808"/>
        <c:crosses val="autoZero"/>
        <c:auto val="1"/>
        <c:lblAlgn val="ctr"/>
        <c:lblOffset val="100"/>
        <c:noMultiLvlLbl val="0"/>
      </c:catAx>
      <c:valAx>
        <c:axId val="20965868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44186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New Hampshire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6.5677966101694921E-2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0.11228813559322035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0.3771186440677966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0.27542372881355931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0.16949152542372881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5626024"/>
        <c:axId val="2132783224"/>
      </c:barChart>
      <c:catAx>
        <c:axId val="2145626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2783224"/>
        <c:crosses val="autoZero"/>
        <c:auto val="1"/>
        <c:lblAlgn val="ctr"/>
        <c:lblOffset val="100"/>
        <c:noMultiLvlLbl val="0"/>
      </c:catAx>
      <c:valAx>
        <c:axId val="2132783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152499087924E-2"/>
              <c:y val="0.307810705938414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56260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 SY 15-16 Chronic Absence Levels Across </a:t>
            </a:r>
            <a:r>
              <a:rPr lang="en-US" sz="1400" b="1" i="0" u="none" strike="noStrike" baseline="0">
                <a:effectLst/>
              </a:rPr>
              <a:t>New Hampshire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u="none" strike="noStrike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0.1111111111111111</c:v>
                </c:pt>
                <c:pt idx="1">
                  <c:v>9.8360655737704916E-2</c:v>
                </c:pt>
                <c:pt idx="2">
                  <c:v>9.3896713615023469E-2</c:v>
                </c:pt>
                <c:pt idx="3">
                  <c:v>2.1164021164021163E-2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0.66666666666666663</c:v>
                </c:pt>
                <c:pt idx="1">
                  <c:v>0.24590163934426229</c:v>
                </c:pt>
                <c:pt idx="2">
                  <c:v>0.107981220657277</c:v>
                </c:pt>
                <c:pt idx="3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0.1111111111111111</c:v>
                </c:pt>
                <c:pt idx="1">
                  <c:v>0.39344262295081966</c:v>
                </c:pt>
                <c:pt idx="2">
                  <c:v>0.39906103286384975</c:v>
                </c:pt>
                <c:pt idx="3">
                  <c:v>0.35978835978835977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0</c:v>
                </c:pt>
                <c:pt idx="1">
                  <c:v>0.13114754098360656</c:v>
                </c:pt>
                <c:pt idx="2">
                  <c:v>0.24882629107981222</c:v>
                </c:pt>
                <c:pt idx="3">
                  <c:v>0.36507936507936506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0.1111111111111111</c:v>
                </c:pt>
                <c:pt idx="1">
                  <c:v>0.13114754098360656</c:v>
                </c:pt>
                <c:pt idx="2">
                  <c:v>0.15023474178403756</c:v>
                </c:pt>
                <c:pt idx="3">
                  <c:v>0.20634920634920634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39407832"/>
        <c:axId val="2133805496"/>
      </c:barChart>
      <c:catAx>
        <c:axId val="2139407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3805496"/>
        <c:crosses val="autoZero"/>
        <c:auto val="1"/>
        <c:lblAlgn val="ctr"/>
        <c:lblOffset val="100"/>
        <c:noMultiLvlLbl val="0"/>
      </c:catAx>
      <c:valAx>
        <c:axId val="2133805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6745713243342E-2"/>
              <c:y val="0.356225691529192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94078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New Hampshire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0.17777777777777778</c:v>
                </c:pt>
                <c:pt idx="1">
                  <c:v>6.9767441860465115E-2</c:v>
                </c:pt>
                <c:pt idx="2">
                  <c:v>7.3529411764705885E-2</c:v>
                </c:pt>
                <c:pt idx="3">
                  <c:v>3.9130434782608699E-2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0.37777777777777777</c:v>
                </c:pt>
                <c:pt idx="1">
                  <c:v>6.9767441860465115E-2</c:v>
                </c:pt>
                <c:pt idx="2">
                  <c:v>0.10294117647058823</c:v>
                </c:pt>
                <c:pt idx="3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0.37777777777777777</c:v>
                </c:pt>
                <c:pt idx="1">
                  <c:v>0.41860465116279072</c:v>
                </c:pt>
                <c:pt idx="2">
                  <c:v>0.41176470588235292</c:v>
                </c:pt>
                <c:pt idx="3">
                  <c:v>0.34347826086956523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4.4444444444444446E-2</c:v>
                </c:pt>
                <c:pt idx="1">
                  <c:v>0.34108527131782945</c:v>
                </c:pt>
                <c:pt idx="2">
                  <c:v>0.17647058823529413</c:v>
                </c:pt>
                <c:pt idx="3">
                  <c:v>0.31304347826086959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2.2222222222222223E-2</c:v>
                </c:pt>
                <c:pt idx="1">
                  <c:v>0.10077519379844961</c:v>
                </c:pt>
                <c:pt idx="2">
                  <c:v>0.23529411764705882</c:v>
                </c:pt>
                <c:pt idx="3">
                  <c:v>0.21739130434782608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3381192"/>
        <c:axId val="2097069384"/>
      </c:barChart>
      <c:catAx>
        <c:axId val="2093381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7069384"/>
        <c:crosses val="autoZero"/>
        <c:auto val="1"/>
        <c:lblAlgn val="ctr"/>
        <c:lblOffset val="100"/>
        <c:noMultiLvlLbl val="0"/>
      </c:catAx>
      <c:valAx>
        <c:axId val="20970693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Pecent of Schools</a:t>
                </a:r>
              </a:p>
            </c:rich>
          </c:tx>
          <c:layout>
            <c:manualLayout>
              <c:xMode val="edge"/>
              <c:yMode val="edge"/>
              <c:x val="1.0241404535479099E-2"/>
              <c:y val="0.312878694511012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33811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New Hampshire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553865371994397E-2"/>
          <c:y val="0.20588614799477101"/>
          <c:w val="0.89227676240631004"/>
          <c:h val="0.60615209316412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1.0526315789473684E-2</c:v>
                </c:pt>
                <c:pt idx="1">
                  <c:v>5.2631578947368418E-2</c:v>
                </c:pt>
                <c:pt idx="2">
                  <c:v>0.21590909090909091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5.9649122807017542E-2</c:v>
                </c:pt>
                <c:pt idx="1">
                  <c:v>0.10526315789473684</c:v>
                </c:pt>
                <c:pt idx="2">
                  <c:v>0.19318181818181818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0.3298245614035088</c:v>
                </c:pt>
                <c:pt idx="1">
                  <c:v>0.43157894736842106</c:v>
                </c:pt>
                <c:pt idx="2">
                  <c:v>0.27272727272727271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0.31578947368421051</c:v>
                </c:pt>
                <c:pt idx="1">
                  <c:v>0.21052631578947367</c:v>
                </c:pt>
                <c:pt idx="2">
                  <c:v>0.11363636363636363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0.28421052631578947</c:v>
                </c:pt>
                <c:pt idx="1">
                  <c:v>0.2</c:v>
                </c:pt>
                <c:pt idx="2">
                  <c:v>0.20454545454545456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6227544"/>
        <c:axId val="2111410824"/>
      </c:barChart>
      <c:catAx>
        <c:axId val="2106227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1410824"/>
        <c:crosses val="autoZero"/>
        <c:auto val="1"/>
        <c:lblAlgn val="ctr"/>
        <c:lblOffset val="100"/>
        <c:noMultiLvlLbl val="0"/>
      </c:catAx>
      <c:valAx>
        <c:axId val="2111410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62275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New Hampshire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5.7569296375266525E-2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9.5948827292110878E-2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0.33901918976545842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0.25586353944562901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0.25159914712153519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3689672"/>
        <c:axId val="2103864424"/>
      </c:barChart>
      <c:catAx>
        <c:axId val="2103689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3864424"/>
        <c:crosses val="autoZero"/>
        <c:auto val="1"/>
        <c:lblAlgn val="ctr"/>
        <c:lblOffset val="100"/>
        <c:noMultiLvlLbl val="0"/>
      </c:catAx>
      <c:valAx>
        <c:axId val="2103864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6745713243342E-2"/>
              <c:y val="0.307810705938414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36896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E10" sqref="E10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46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47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30</v>
      </c>
      <c r="C15" s="53">
        <v>32</v>
      </c>
      <c r="D15" s="54">
        <f t="shared" ref="D15:D20" si="0">C15-B15</f>
        <v>2</v>
      </c>
      <c r="F15" s="1"/>
    </row>
    <row r="16" spans="1:6" ht="15.75" x14ac:dyDescent="0.25">
      <c r="A16" s="52" t="s">
        <v>14</v>
      </c>
      <c r="B16" s="53">
        <v>45</v>
      </c>
      <c r="C16" s="53">
        <v>54</v>
      </c>
      <c r="D16" s="54">
        <f t="shared" si="0"/>
        <v>9</v>
      </c>
      <c r="F16" s="1"/>
    </row>
    <row r="17" spans="1:6" ht="15.75" x14ac:dyDescent="0.25">
      <c r="A17" s="52" t="s">
        <v>15</v>
      </c>
      <c r="B17" s="53">
        <v>159</v>
      </c>
      <c r="C17" s="53">
        <v>178</v>
      </c>
      <c r="D17" s="54">
        <f t="shared" si="0"/>
        <v>19</v>
      </c>
      <c r="F17" s="1"/>
    </row>
    <row r="18" spans="1:6" ht="15.75" x14ac:dyDescent="0.25">
      <c r="A18" s="52" t="s">
        <v>16</v>
      </c>
      <c r="B18" s="53">
        <v>121</v>
      </c>
      <c r="C18" s="53">
        <v>130</v>
      </c>
      <c r="D18" s="54">
        <f t="shared" si="0"/>
        <v>9</v>
      </c>
      <c r="F18" s="1"/>
    </row>
    <row r="19" spans="1:6" ht="15.75" x14ac:dyDescent="0.25">
      <c r="A19" s="52" t="s">
        <v>17</v>
      </c>
      <c r="B19" s="53">
        <v>119</v>
      </c>
      <c r="C19" s="53">
        <v>82</v>
      </c>
      <c r="D19" s="54">
        <f t="shared" si="0"/>
        <v>-37</v>
      </c>
      <c r="F19" s="1"/>
    </row>
    <row r="20" spans="1:6" ht="15.75" x14ac:dyDescent="0.25">
      <c r="A20" s="55" t="s">
        <v>0</v>
      </c>
      <c r="B20" s="65">
        <f>SUM(B15:B19)</f>
        <v>474</v>
      </c>
      <c r="C20" s="65">
        <f>SUM(C15:C19)</f>
        <v>476</v>
      </c>
      <c r="D20" s="55">
        <f t="shared" si="0"/>
        <v>2</v>
      </c>
    </row>
    <row r="31" spans="1:6" ht="31.5" x14ac:dyDescent="0.25">
      <c r="A31" s="49" t="s">
        <v>47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6.3291139240506333E-2</v>
      </c>
      <c r="C32" s="56">
        <f>C15/C20</f>
        <v>6.7226890756302518E-2</v>
      </c>
      <c r="D32" s="57">
        <f>C32-B32</f>
        <v>3.9357515157961848E-3</v>
      </c>
    </row>
    <row r="33" spans="1:6" ht="15.75" x14ac:dyDescent="0.25">
      <c r="A33" s="52" t="s">
        <v>14</v>
      </c>
      <c r="B33" s="56">
        <f>B16/B20</f>
        <v>9.49367088607595E-2</v>
      </c>
      <c r="C33" s="56">
        <f>C16/C20</f>
        <v>0.1134453781512605</v>
      </c>
      <c r="D33" s="57">
        <f>C33-B33</f>
        <v>1.8508669290501004E-2</v>
      </c>
    </row>
    <row r="34" spans="1:6" ht="15.75" x14ac:dyDescent="0.25">
      <c r="A34" s="52" t="s">
        <v>15</v>
      </c>
      <c r="B34" s="56">
        <f>B17/B20</f>
        <v>0.33544303797468356</v>
      </c>
      <c r="C34" s="56">
        <f>C17/C20</f>
        <v>0.37394957983193278</v>
      </c>
      <c r="D34" s="57">
        <f>C34-B34</f>
        <v>3.8506541857249221E-2</v>
      </c>
    </row>
    <row r="35" spans="1:6" ht="15.75" x14ac:dyDescent="0.25">
      <c r="A35" s="52" t="s">
        <v>16</v>
      </c>
      <c r="B35" s="56">
        <f>B18/B20</f>
        <v>0.25527426160337552</v>
      </c>
      <c r="C35" s="56">
        <f>C18/C20</f>
        <v>0.27310924369747897</v>
      </c>
      <c r="D35" s="57">
        <f>C35-B35</f>
        <v>1.7834982094103446E-2</v>
      </c>
    </row>
    <row r="36" spans="1:6" ht="15.75" x14ac:dyDescent="0.25">
      <c r="A36" s="52" t="s">
        <v>17</v>
      </c>
      <c r="B36" s="56">
        <f>B19/B20</f>
        <v>0.25105485232067509</v>
      </c>
      <c r="C36" s="56">
        <f>C19/C20</f>
        <v>0.17226890756302521</v>
      </c>
      <c r="D36" s="57">
        <f>C36-B36</f>
        <v>-7.8785944757649884E-2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48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477</v>
      </c>
      <c r="C49" s="59">
        <v>476</v>
      </c>
    </row>
    <row r="50" spans="1:3" s="60" customFormat="1" ht="31.5" x14ac:dyDescent="0.25">
      <c r="A50" s="58" t="s">
        <v>36</v>
      </c>
      <c r="B50" s="59">
        <v>49</v>
      </c>
      <c r="C50" s="59">
        <v>26</v>
      </c>
    </row>
    <row r="51" spans="1:3" s="60" customFormat="1" ht="31.5" x14ac:dyDescent="0.25">
      <c r="A51" s="58" t="s">
        <v>38</v>
      </c>
      <c r="B51" s="61">
        <f>B50/B49</f>
        <v>0.10272536687631027</v>
      </c>
      <c r="C51" s="61">
        <f>C50/C49</f>
        <v>5.4621848739495799E-2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53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49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32</v>
      </c>
      <c r="C10" s="29">
        <v>14938</v>
      </c>
      <c r="D10" s="29">
        <v>5490</v>
      </c>
      <c r="E10" s="31">
        <f>C10/C15</f>
        <v>8.1571359923113887E-2</v>
      </c>
      <c r="F10" s="31">
        <f>D10/D15</f>
        <v>0.20965401359505079</v>
      </c>
    </row>
    <row r="11" spans="1:6" x14ac:dyDescent="0.25">
      <c r="A11" s="6" t="s">
        <v>14</v>
      </c>
      <c r="B11" s="29">
        <v>54</v>
      </c>
      <c r="C11" s="29">
        <v>24569</v>
      </c>
      <c r="D11" s="29">
        <v>5981</v>
      </c>
      <c r="E11" s="31">
        <f>C11/C15</f>
        <v>0.13416298982132716</v>
      </c>
      <c r="F11" s="31">
        <f>D11/D15</f>
        <v>0.22840449094936224</v>
      </c>
    </row>
    <row r="12" spans="1:6" x14ac:dyDescent="0.25">
      <c r="A12" s="6" t="s">
        <v>15</v>
      </c>
      <c r="B12" s="29">
        <v>178</v>
      </c>
      <c r="C12" s="29">
        <v>71910</v>
      </c>
      <c r="D12" s="29">
        <v>10393</v>
      </c>
      <c r="E12" s="31">
        <f>C12/C15</f>
        <v>0.39267616093661262</v>
      </c>
      <c r="F12" s="31">
        <f>D12/D15</f>
        <v>0.39689146872374553</v>
      </c>
    </row>
    <row r="13" spans="1:6" x14ac:dyDescent="0.25">
      <c r="A13" s="6" t="s">
        <v>16</v>
      </c>
      <c r="B13" s="29">
        <v>130</v>
      </c>
      <c r="C13" s="29">
        <v>47891</v>
      </c>
      <c r="D13" s="29">
        <v>3754</v>
      </c>
      <c r="E13" s="31">
        <f>C13/C15</f>
        <v>0.26151653488270499</v>
      </c>
      <c r="F13" s="31">
        <f>D13/D15</f>
        <v>0.14335904681891087</v>
      </c>
    </row>
    <row r="14" spans="1:6" x14ac:dyDescent="0.25">
      <c r="A14" s="6" t="s">
        <v>17</v>
      </c>
      <c r="B14" s="30">
        <v>82</v>
      </c>
      <c r="C14" s="30">
        <v>23820</v>
      </c>
      <c r="D14" s="30">
        <v>568</v>
      </c>
      <c r="E14" s="31">
        <f>C14/C15</f>
        <v>0.13007295443624131</v>
      </c>
      <c r="F14" s="31">
        <f>D14/D15</f>
        <v>2.1690979912930574E-2</v>
      </c>
    </row>
    <row r="15" spans="1:6" x14ac:dyDescent="0.25">
      <c r="A15" s="4" t="s">
        <v>0</v>
      </c>
      <c r="B15" s="63">
        <f>SUM(B10:B14)</f>
        <v>476</v>
      </c>
      <c r="C15" s="63">
        <f>SUM(C10:C14)</f>
        <v>183128</v>
      </c>
      <c r="D15" s="63">
        <f>SUM(D10:D14)</f>
        <v>26186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50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6</v>
      </c>
      <c r="C29" s="9">
        <v>7</v>
      </c>
      <c r="D29" s="18">
        <v>18</v>
      </c>
      <c r="E29" s="3">
        <v>0</v>
      </c>
      <c r="F29" s="21">
        <f>SUM(B29:E29)</f>
        <v>31</v>
      </c>
      <c r="G29" s="15"/>
    </row>
    <row r="30" spans="1:7" x14ac:dyDescent="0.25">
      <c r="A30" s="6" t="s">
        <v>14</v>
      </c>
      <c r="B30" s="9">
        <v>22</v>
      </c>
      <c r="C30" s="9">
        <v>11</v>
      </c>
      <c r="D30" s="18">
        <v>20</v>
      </c>
      <c r="E30" s="3">
        <v>0</v>
      </c>
      <c r="F30" s="21">
        <f>SUM(B30:E30)</f>
        <v>53</v>
      </c>
      <c r="G30" s="15"/>
    </row>
    <row r="31" spans="1:7" x14ac:dyDescent="0.25">
      <c r="A31" s="6" t="s">
        <v>15</v>
      </c>
      <c r="B31" s="9">
        <v>106</v>
      </c>
      <c r="C31" s="9">
        <v>40</v>
      </c>
      <c r="D31" s="18">
        <v>32</v>
      </c>
      <c r="E31" s="3">
        <v>0</v>
      </c>
      <c r="F31" s="21">
        <f>SUM(B31:E31)</f>
        <v>178</v>
      </c>
      <c r="G31" s="15"/>
    </row>
    <row r="32" spans="1:7" x14ac:dyDescent="0.25">
      <c r="A32" s="6" t="s">
        <v>16</v>
      </c>
      <c r="B32" s="9">
        <v>100</v>
      </c>
      <c r="C32" s="9">
        <v>23</v>
      </c>
      <c r="D32" s="18">
        <v>7</v>
      </c>
      <c r="E32" s="3">
        <v>0</v>
      </c>
      <c r="F32" s="21">
        <f>SUM(B32:E32)</f>
        <v>130</v>
      </c>
      <c r="G32" s="15"/>
    </row>
    <row r="33" spans="1:9" x14ac:dyDescent="0.25">
      <c r="A33" s="6" t="s">
        <v>17</v>
      </c>
      <c r="B33" s="9">
        <v>52</v>
      </c>
      <c r="C33" s="9">
        <v>14</v>
      </c>
      <c r="D33" s="18">
        <v>14</v>
      </c>
      <c r="E33" s="3">
        <v>0</v>
      </c>
      <c r="F33" s="21">
        <f>SUM(B33:E33)</f>
        <v>80</v>
      </c>
      <c r="G33" s="15"/>
    </row>
    <row r="34" spans="1:9" x14ac:dyDescent="0.25">
      <c r="A34" s="8" t="s">
        <v>0</v>
      </c>
      <c r="B34" s="63">
        <f>SUM(B29:B33)</f>
        <v>286</v>
      </c>
      <c r="C34" s="63">
        <f>SUM(C29:C33)</f>
        <v>95</v>
      </c>
      <c r="D34" s="63">
        <f>SUM(D29:D33)</f>
        <v>91</v>
      </c>
      <c r="E34" s="63">
        <f>SUM(E29:E33)</f>
        <v>0</v>
      </c>
      <c r="F34" s="22">
        <f>SUM(F29:F33)</f>
        <v>472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2.097902097902098E-2</v>
      </c>
      <c r="C36" s="5">
        <f>C29/C34</f>
        <v>7.3684210526315783E-2</v>
      </c>
      <c r="D36" s="5">
        <f>D29/D34</f>
        <v>0.19780219780219779</v>
      </c>
      <c r="E36" s="5" t="e">
        <f>E29/E34</f>
        <v>#DIV/0!</v>
      </c>
      <c r="G36" s="68"/>
      <c r="H36" s="68"/>
    </row>
    <row r="37" spans="1:9" x14ac:dyDescent="0.25">
      <c r="A37" s="6" t="s">
        <v>14</v>
      </c>
      <c r="B37" s="5">
        <f>B30/B34</f>
        <v>7.6923076923076927E-2</v>
      </c>
      <c r="C37" s="5">
        <f>C30/C34</f>
        <v>0.11578947368421053</v>
      </c>
      <c r="D37" s="5">
        <f>D30/D34</f>
        <v>0.21978021978021978</v>
      </c>
      <c r="E37" s="5" t="e">
        <f>E30/E34</f>
        <v>#DIV/0!</v>
      </c>
      <c r="G37" s="68"/>
      <c r="H37" s="68"/>
    </row>
    <row r="38" spans="1:9" x14ac:dyDescent="0.25">
      <c r="A38" s="6" t="s">
        <v>15</v>
      </c>
      <c r="B38" s="5">
        <f>B31/B34</f>
        <v>0.37062937062937062</v>
      </c>
      <c r="C38" s="5">
        <f>C31/C34</f>
        <v>0.42105263157894735</v>
      </c>
      <c r="D38" s="5">
        <f>D31/D34</f>
        <v>0.35164835164835168</v>
      </c>
      <c r="E38" s="5" t="e">
        <f>E31/E34</f>
        <v>#DIV/0!</v>
      </c>
    </row>
    <row r="39" spans="1:9" x14ac:dyDescent="0.25">
      <c r="A39" s="6" t="s">
        <v>16</v>
      </c>
      <c r="B39" s="5">
        <f>B32/B34</f>
        <v>0.34965034965034963</v>
      </c>
      <c r="C39" s="5">
        <f>C32/C34</f>
        <v>0.24210526315789474</v>
      </c>
      <c r="D39" s="5">
        <f>D32/D34</f>
        <v>7.6923076923076927E-2</v>
      </c>
      <c r="E39" s="5" t="e">
        <f>E32/E34</f>
        <v>#DIV/0!</v>
      </c>
    </row>
    <row r="40" spans="1:9" x14ac:dyDescent="0.25">
      <c r="A40" s="6" t="s">
        <v>17</v>
      </c>
      <c r="B40" s="5">
        <f>B33/B34</f>
        <v>0.18181818181818182</v>
      </c>
      <c r="C40" s="5">
        <f>C33/C34</f>
        <v>0.14736842105263157</v>
      </c>
      <c r="D40" s="5">
        <f>D33/D34</f>
        <v>0.15384615384615385</v>
      </c>
      <c r="E40" s="5" t="e">
        <f>E33/E34</f>
        <v>#DIV/0!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51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31</v>
      </c>
      <c r="C52" s="21">
        <v>0</v>
      </c>
      <c r="D52" s="21">
        <v>0</v>
      </c>
      <c r="E52" s="21">
        <v>0</v>
      </c>
      <c r="F52" s="21">
        <f>SUM(B52:E52)</f>
        <v>31</v>
      </c>
    </row>
    <row r="53" spans="1:6" x14ac:dyDescent="0.25">
      <c r="A53" s="20" t="s">
        <v>14</v>
      </c>
      <c r="B53" s="21">
        <v>53</v>
      </c>
      <c r="C53" s="21">
        <v>0</v>
      </c>
      <c r="D53" s="21">
        <v>0</v>
      </c>
      <c r="E53" s="21">
        <v>0</v>
      </c>
      <c r="F53" s="21">
        <f>SUM(B53:E53)</f>
        <v>53</v>
      </c>
    </row>
    <row r="54" spans="1:6" x14ac:dyDescent="0.25">
      <c r="A54" s="20" t="s">
        <v>15</v>
      </c>
      <c r="B54" s="21">
        <v>178</v>
      </c>
      <c r="C54" s="21">
        <v>0</v>
      </c>
      <c r="D54" s="21">
        <v>0</v>
      </c>
      <c r="E54" s="21">
        <v>0</v>
      </c>
      <c r="F54" s="21">
        <f>SUM(B54:E54)</f>
        <v>178</v>
      </c>
    </row>
    <row r="55" spans="1:6" x14ac:dyDescent="0.25">
      <c r="A55" s="20" t="s">
        <v>16</v>
      </c>
      <c r="B55" s="21">
        <v>130</v>
      </c>
      <c r="C55" s="21">
        <v>0</v>
      </c>
      <c r="D55" s="21">
        <v>0</v>
      </c>
      <c r="E55" s="21">
        <v>0</v>
      </c>
      <c r="F55" s="21">
        <f>SUM(B55:E55)</f>
        <v>130</v>
      </c>
    </row>
    <row r="56" spans="1:6" x14ac:dyDescent="0.25">
      <c r="A56" s="20" t="s">
        <v>17</v>
      </c>
      <c r="B56" s="21">
        <v>80</v>
      </c>
      <c r="C56" s="21">
        <v>0</v>
      </c>
      <c r="D56" s="21">
        <v>0</v>
      </c>
      <c r="E56" s="21">
        <v>0</v>
      </c>
      <c r="F56" s="21">
        <f>SUM(B56:E56)</f>
        <v>80</v>
      </c>
    </row>
    <row r="57" spans="1:6" x14ac:dyDescent="0.25">
      <c r="A57" s="22" t="s">
        <v>0</v>
      </c>
      <c r="B57" s="63">
        <f>SUM(B52:B56)</f>
        <v>472</v>
      </c>
      <c r="C57" s="63">
        <f>SUM(C52:C56)</f>
        <v>0</v>
      </c>
      <c r="D57" s="63">
        <f>SUM(D52:D56)</f>
        <v>0</v>
      </c>
      <c r="E57" s="63">
        <f>SUM(E52:E56)</f>
        <v>0</v>
      </c>
      <c r="F57" s="22">
        <f>SUM(F52:F56)</f>
        <v>472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6.5677966101694921E-2</v>
      </c>
      <c r="C59" s="24" t="e">
        <f>C52/C57</f>
        <v>#DIV/0!</v>
      </c>
      <c r="D59" s="24" t="e">
        <f>D52/D57</f>
        <v>#DIV/0!</v>
      </c>
      <c r="E59" s="24" t="e">
        <f>E52/E57</f>
        <v>#DIV/0!</v>
      </c>
      <c r="F59" s="19"/>
    </row>
    <row r="60" spans="1:6" x14ac:dyDescent="0.25">
      <c r="A60" s="20" t="s">
        <v>14</v>
      </c>
      <c r="B60" s="24">
        <f>B53/B57</f>
        <v>0.11228813559322035</v>
      </c>
      <c r="C60" s="24" t="e">
        <f>C53/C57</f>
        <v>#DIV/0!</v>
      </c>
      <c r="D60" s="24" t="e">
        <f>D53/D57</f>
        <v>#DIV/0!</v>
      </c>
      <c r="E60" s="24" t="e">
        <f>E53/E57</f>
        <v>#DIV/0!</v>
      </c>
      <c r="F60" s="19"/>
    </row>
    <row r="61" spans="1:6" x14ac:dyDescent="0.25">
      <c r="A61" s="20" t="s">
        <v>15</v>
      </c>
      <c r="B61" s="24">
        <f>B54/B57</f>
        <v>0.3771186440677966</v>
      </c>
      <c r="C61" s="24" t="e">
        <f>C54/C57</f>
        <v>#DIV/0!</v>
      </c>
      <c r="D61" s="24" t="e">
        <f>D54/D57</f>
        <v>#DIV/0!</v>
      </c>
      <c r="E61" s="24" t="e">
        <f>E54/E57</f>
        <v>#DIV/0!</v>
      </c>
      <c r="F61" s="19"/>
    </row>
    <row r="62" spans="1:6" x14ac:dyDescent="0.25">
      <c r="A62" s="20" t="s">
        <v>16</v>
      </c>
      <c r="B62" s="24">
        <f>B55/B57</f>
        <v>0.27542372881355931</v>
      </c>
      <c r="C62" s="24" t="e">
        <f>C55/C57</f>
        <v>#DIV/0!</v>
      </c>
      <c r="D62" s="24" t="e">
        <f>D55/D57</f>
        <v>#DIV/0!</v>
      </c>
      <c r="E62" s="24" t="e">
        <f>E55/E57</f>
        <v>#DIV/0!</v>
      </c>
      <c r="F62" s="19"/>
    </row>
    <row r="63" spans="1:6" x14ac:dyDescent="0.25">
      <c r="A63" s="20" t="s">
        <v>17</v>
      </c>
      <c r="B63" s="24">
        <f>B56/B57</f>
        <v>0.16949152542372881</v>
      </c>
      <c r="C63" s="24" t="e">
        <f>C56/C57</f>
        <v>#DIV/0!</v>
      </c>
      <c r="D63" s="24" t="e">
        <f>D56/D57</f>
        <v>#DIV/0!</v>
      </c>
      <c r="E63" s="24" t="e">
        <f>E56/E57</f>
        <v>#DIV/0!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45" x14ac:dyDescent="0.25">
      <c r="A74" s="47" t="s">
        <v>52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1</v>
      </c>
      <c r="C75" s="21">
        <v>6</v>
      </c>
      <c r="D75" s="21">
        <v>20</v>
      </c>
      <c r="E75" s="21">
        <v>4</v>
      </c>
      <c r="F75" s="21">
        <f>SUM(B75:E75)</f>
        <v>31</v>
      </c>
    </row>
    <row r="76" spans="1:6" x14ac:dyDescent="0.25">
      <c r="A76" s="20" t="s">
        <v>14</v>
      </c>
      <c r="B76" s="21">
        <v>6</v>
      </c>
      <c r="C76" s="21">
        <v>15</v>
      </c>
      <c r="D76" s="21">
        <v>23</v>
      </c>
      <c r="E76" s="21">
        <v>9</v>
      </c>
      <c r="F76" s="21">
        <f>SUM(B76:E76)</f>
        <v>53</v>
      </c>
    </row>
    <row r="77" spans="1:6" x14ac:dyDescent="0.25">
      <c r="A77" s="20" t="s">
        <v>15</v>
      </c>
      <c r="B77" s="21">
        <v>1</v>
      </c>
      <c r="C77" s="21">
        <v>24</v>
      </c>
      <c r="D77" s="21">
        <v>85</v>
      </c>
      <c r="E77" s="21">
        <v>68</v>
      </c>
      <c r="F77" s="21">
        <f>SUM(B77:E77)</f>
        <v>178</v>
      </c>
    </row>
    <row r="78" spans="1:6" x14ac:dyDescent="0.25">
      <c r="A78" s="20" t="s">
        <v>16</v>
      </c>
      <c r="B78" s="21">
        <v>0</v>
      </c>
      <c r="C78" s="21">
        <v>8</v>
      </c>
      <c r="D78" s="21">
        <v>53</v>
      </c>
      <c r="E78" s="21">
        <v>69</v>
      </c>
      <c r="F78" s="21">
        <f>SUM(B78:E78)</f>
        <v>130</v>
      </c>
    </row>
    <row r="79" spans="1:6" x14ac:dyDescent="0.25">
      <c r="A79" s="20" t="s">
        <v>17</v>
      </c>
      <c r="B79" s="21">
        <v>1</v>
      </c>
      <c r="C79" s="21">
        <v>8</v>
      </c>
      <c r="D79" s="21">
        <v>32</v>
      </c>
      <c r="E79" s="21">
        <v>39</v>
      </c>
      <c r="F79" s="21">
        <f>SUM(B79:E79)</f>
        <v>80</v>
      </c>
    </row>
    <row r="80" spans="1:6" x14ac:dyDescent="0.25">
      <c r="A80" s="26" t="s">
        <v>0</v>
      </c>
      <c r="B80" s="63">
        <f>SUM(B75:B79)</f>
        <v>9</v>
      </c>
      <c r="C80" s="63">
        <f>SUM(C75:C79)</f>
        <v>61</v>
      </c>
      <c r="D80" s="63">
        <f>SUM(D75:D79)</f>
        <v>213</v>
      </c>
      <c r="E80" s="63">
        <f>SUM(E75:E79)</f>
        <v>189</v>
      </c>
      <c r="F80" s="22">
        <f>SUM(F75:F79)</f>
        <v>472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0.1111111111111111</v>
      </c>
      <c r="C82" s="24">
        <f>C75/C80</f>
        <v>9.8360655737704916E-2</v>
      </c>
      <c r="D82" s="24">
        <f>D75/D80</f>
        <v>9.3896713615023469E-2</v>
      </c>
      <c r="E82" s="24">
        <f>E75/E80</f>
        <v>2.1164021164021163E-2</v>
      </c>
      <c r="F82" s="19"/>
    </row>
    <row r="83" spans="1:6" x14ac:dyDescent="0.25">
      <c r="A83" s="20" t="s">
        <v>14</v>
      </c>
      <c r="B83" s="24">
        <f>B76/B80</f>
        <v>0.66666666666666663</v>
      </c>
      <c r="C83" s="24">
        <f>C76/C80</f>
        <v>0.24590163934426229</v>
      </c>
      <c r="D83" s="24">
        <f>D76/D80</f>
        <v>0.107981220657277</v>
      </c>
      <c r="E83" s="24">
        <f>E76/E80</f>
        <v>4.7619047619047616E-2</v>
      </c>
      <c r="F83" s="19"/>
    </row>
    <row r="84" spans="1:6" x14ac:dyDescent="0.25">
      <c r="A84" s="20" t="s">
        <v>15</v>
      </c>
      <c r="B84" s="24">
        <f>B77/B80</f>
        <v>0.1111111111111111</v>
      </c>
      <c r="C84" s="24">
        <f>C77/C80</f>
        <v>0.39344262295081966</v>
      </c>
      <c r="D84" s="24">
        <f>D77/D80</f>
        <v>0.39906103286384975</v>
      </c>
      <c r="E84" s="24">
        <f>E77/E80</f>
        <v>0.35978835978835977</v>
      </c>
      <c r="F84" s="19"/>
    </row>
    <row r="85" spans="1:6" x14ac:dyDescent="0.25">
      <c r="A85" s="20" t="s">
        <v>16</v>
      </c>
      <c r="B85" s="24">
        <f>B78/B80</f>
        <v>0</v>
      </c>
      <c r="C85" s="24">
        <f>C78/C80</f>
        <v>0.13114754098360656</v>
      </c>
      <c r="D85" s="24">
        <f>D78/D80</f>
        <v>0.24882629107981222</v>
      </c>
      <c r="E85" s="24">
        <f>E78/E80</f>
        <v>0.36507936507936506</v>
      </c>
      <c r="F85" s="19"/>
    </row>
    <row r="86" spans="1:6" x14ac:dyDescent="0.25">
      <c r="A86" s="20" t="s">
        <v>17</v>
      </c>
      <c r="B86" s="24">
        <f>B79/B80</f>
        <v>0.1111111111111111</v>
      </c>
      <c r="C86" s="24">
        <f>C79/C80</f>
        <v>0.13114754098360656</v>
      </c>
      <c r="D86" s="24">
        <f>D79/D80</f>
        <v>0.15023474178403756</v>
      </c>
      <c r="E86" s="24">
        <f>E79/E80</f>
        <v>0.20634920634920634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53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8</v>
      </c>
      <c r="C98" s="21">
        <v>9</v>
      </c>
      <c r="D98" s="21">
        <v>5</v>
      </c>
      <c r="E98" s="28">
        <v>9</v>
      </c>
      <c r="F98" s="21">
        <f>SUM(B98:E98)</f>
        <v>31</v>
      </c>
    </row>
    <row r="99" spans="1:6" x14ac:dyDescent="0.25">
      <c r="A99" s="20" t="s">
        <v>14</v>
      </c>
      <c r="B99" s="21">
        <v>17</v>
      </c>
      <c r="C99" s="21">
        <v>9</v>
      </c>
      <c r="D99" s="21">
        <v>7</v>
      </c>
      <c r="E99" s="28">
        <v>20</v>
      </c>
      <c r="F99" s="21">
        <f>SUM(B99:E99)</f>
        <v>53</v>
      </c>
    </row>
    <row r="100" spans="1:6" x14ac:dyDescent="0.25">
      <c r="A100" s="20" t="s">
        <v>15</v>
      </c>
      <c r="B100" s="21">
        <v>17</v>
      </c>
      <c r="C100" s="21">
        <v>54</v>
      </c>
      <c r="D100" s="21">
        <v>28</v>
      </c>
      <c r="E100" s="28">
        <v>79</v>
      </c>
      <c r="F100" s="21">
        <f>SUM(B100:E100)</f>
        <v>178</v>
      </c>
    </row>
    <row r="101" spans="1:6" x14ac:dyDescent="0.25">
      <c r="A101" s="20" t="s">
        <v>16</v>
      </c>
      <c r="B101" s="21">
        <v>2</v>
      </c>
      <c r="C101" s="21">
        <v>44</v>
      </c>
      <c r="D101" s="21">
        <v>12</v>
      </c>
      <c r="E101" s="28">
        <v>72</v>
      </c>
      <c r="F101" s="21">
        <f>SUM(B101:E101)</f>
        <v>130</v>
      </c>
    </row>
    <row r="102" spans="1:6" x14ac:dyDescent="0.25">
      <c r="A102" s="20" t="s">
        <v>17</v>
      </c>
      <c r="B102" s="21">
        <v>1</v>
      </c>
      <c r="C102" s="21">
        <v>13</v>
      </c>
      <c r="D102" s="21">
        <v>16</v>
      </c>
      <c r="E102" s="28">
        <v>50</v>
      </c>
      <c r="F102" s="21">
        <f>SUM(B102:E102)</f>
        <v>80</v>
      </c>
    </row>
    <row r="103" spans="1:6" x14ac:dyDescent="0.25">
      <c r="A103" s="26" t="s">
        <v>0</v>
      </c>
      <c r="B103" s="63">
        <f>SUM(B98:B102)</f>
        <v>45</v>
      </c>
      <c r="C103" s="63">
        <f>SUM(C98:C102)</f>
        <v>129</v>
      </c>
      <c r="D103" s="63">
        <f>SUM(D98:D102)</f>
        <v>68</v>
      </c>
      <c r="E103" s="63">
        <f>SUM(E98:E102)</f>
        <v>230</v>
      </c>
      <c r="F103" s="22">
        <f>SUM(F98:F102)</f>
        <v>472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0.17777777777777778</v>
      </c>
      <c r="C105" s="24">
        <f>C98/C103</f>
        <v>6.9767441860465115E-2</v>
      </c>
      <c r="D105" s="24">
        <f>D98/D103</f>
        <v>7.3529411764705885E-2</v>
      </c>
      <c r="E105" s="24">
        <f>E98/E103</f>
        <v>3.9130434782608699E-2</v>
      </c>
      <c r="F105" s="19"/>
    </row>
    <row r="106" spans="1:6" x14ac:dyDescent="0.25">
      <c r="A106" s="20" t="s">
        <v>14</v>
      </c>
      <c r="B106" s="24">
        <f>B99/B103</f>
        <v>0.37777777777777777</v>
      </c>
      <c r="C106" s="24">
        <f>C99/C103</f>
        <v>6.9767441860465115E-2</v>
      </c>
      <c r="D106" s="24">
        <f>D99/D103</f>
        <v>0.10294117647058823</v>
      </c>
      <c r="E106" s="24">
        <f>E99/E103</f>
        <v>8.6956521739130432E-2</v>
      </c>
      <c r="F106" s="19"/>
    </row>
    <row r="107" spans="1:6" x14ac:dyDescent="0.25">
      <c r="A107" s="20" t="s">
        <v>15</v>
      </c>
      <c r="B107" s="24">
        <f>B100/B103</f>
        <v>0.37777777777777777</v>
      </c>
      <c r="C107" s="24">
        <f>C100/C103</f>
        <v>0.41860465116279072</v>
      </c>
      <c r="D107" s="24">
        <f>D100/D103</f>
        <v>0.41176470588235292</v>
      </c>
      <c r="E107" s="24">
        <f>E100/E103</f>
        <v>0.34347826086956523</v>
      </c>
      <c r="F107" s="19"/>
    </row>
    <row r="108" spans="1:6" x14ac:dyDescent="0.25">
      <c r="A108" s="20" t="s">
        <v>16</v>
      </c>
      <c r="B108" s="24">
        <f>B101/B103</f>
        <v>4.4444444444444446E-2</v>
      </c>
      <c r="C108" s="24">
        <f>C101/C103</f>
        <v>0.34108527131782945</v>
      </c>
      <c r="D108" s="24">
        <f>D101/D103</f>
        <v>0.17647058823529413</v>
      </c>
      <c r="E108" s="24">
        <f>E101/E103</f>
        <v>0.31304347826086959</v>
      </c>
      <c r="F108" s="19"/>
    </row>
    <row r="109" spans="1:6" x14ac:dyDescent="0.25">
      <c r="A109" s="20" t="s">
        <v>17</v>
      </c>
      <c r="B109" s="24">
        <f>B102/B103</f>
        <v>2.2222222222222223E-2</v>
      </c>
      <c r="C109" s="24">
        <f>C102/C103</f>
        <v>0.10077519379844961</v>
      </c>
      <c r="D109" s="24">
        <f>D102/D103</f>
        <v>0.23529411764705882</v>
      </c>
      <c r="E109" s="24">
        <f>E102/E103</f>
        <v>0.21739130434782608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87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58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30</v>
      </c>
      <c r="C10" s="29">
        <v>10697</v>
      </c>
      <c r="D10" s="29">
        <v>4365</v>
      </c>
      <c r="E10" s="31">
        <f>C10/C15</f>
        <v>5.7237489833483153E-2</v>
      </c>
      <c r="F10" s="31">
        <f>D10/D15</f>
        <v>0.18065557486962999</v>
      </c>
    </row>
    <row r="11" spans="1:6" x14ac:dyDescent="0.25">
      <c r="A11" s="6" t="s">
        <v>14</v>
      </c>
      <c r="B11" s="29">
        <v>45</v>
      </c>
      <c r="C11" s="29">
        <v>25891</v>
      </c>
      <c r="D11" s="29">
        <v>6370</v>
      </c>
      <c r="E11" s="31">
        <f>C11/C15</f>
        <v>0.13853751979795387</v>
      </c>
      <c r="F11" s="31">
        <f>D11/D15</f>
        <v>0.26363711613277047</v>
      </c>
    </row>
    <row r="12" spans="1:6" x14ac:dyDescent="0.25">
      <c r="A12" s="6" t="s">
        <v>15</v>
      </c>
      <c r="B12" s="29">
        <v>159</v>
      </c>
      <c r="C12" s="29">
        <v>67436</v>
      </c>
      <c r="D12" s="29">
        <v>9476</v>
      </c>
      <c r="E12" s="31">
        <f>C12/C15</f>
        <v>0.36083643679637001</v>
      </c>
      <c r="F12" s="31">
        <f>D12/D15</f>
        <v>0.39218607731148086</v>
      </c>
    </row>
    <row r="13" spans="1:6" x14ac:dyDescent="0.25">
      <c r="A13" s="6" t="s">
        <v>16</v>
      </c>
      <c r="B13" s="29">
        <v>121</v>
      </c>
      <c r="C13" s="29">
        <v>42791</v>
      </c>
      <c r="D13" s="29">
        <v>3188</v>
      </c>
      <c r="E13" s="31">
        <f>C13/C15</f>
        <v>0.22896601172894995</v>
      </c>
      <c r="F13" s="31">
        <f>D13/D15</f>
        <v>0.13194271997351212</v>
      </c>
    </row>
    <row r="14" spans="1:6" x14ac:dyDescent="0.25">
      <c r="A14" s="6" t="s">
        <v>17</v>
      </c>
      <c r="B14" s="30">
        <v>119</v>
      </c>
      <c r="C14" s="30">
        <v>40073</v>
      </c>
      <c r="D14" s="30">
        <v>763</v>
      </c>
      <c r="E14" s="31">
        <f>C14/C15</f>
        <v>0.21442254184324303</v>
      </c>
      <c r="F14" s="31">
        <f>D14/D15</f>
        <v>3.1578511712606575E-2</v>
      </c>
    </row>
    <row r="15" spans="1:6" x14ac:dyDescent="0.25">
      <c r="A15" s="4" t="s">
        <v>0</v>
      </c>
      <c r="B15" s="63">
        <f>SUM(B10:B14)</f>
        <v>474</v>
      </c>
      <c r="C15" s="63">
        <f>SUM(C10:C14)</f>
        <v>186888</v>
      </c>
      <c r="D15" s="63">
        <f>SUM(D10:D14)</f>
        <v>24162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57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3</v>
      </c>
      <c r="C29" s="9">
        <v>5</v>
      </c>
      <c r="D29" s="18">
        <v>19</v>
      </c>
      <c r="E29" s="3">
        <v>0</v>
      </c>
      <c r="F29" s="21">
        <f>SUM(B29:E29)</f>
        <v>27</v>
      </c>
      <c r="G29" s="15"/>
    </row>
    <row r="30" spans="1:7" x14ac:dyDescent="0.25">
      <c r="A30" s="6" t="s">
        <v>14</v>
      </c>
      <c r="B30" s="9">
        <v>17</v>
      </c>
      <c r="C30" s="9">
        <v>10</v>
      </c>
      <c r="D30" s="18">
        <v>17</v>
      </c>
      <c r="E30" s="3">
        <v>1</v>
      </c>
      <c r="F30" s="21">
        <f>SUM(B30:E30)</f>
        <v>45</v>
      </c>
      <c r="G30" s="15"/>
    </row>
    <row r="31" spans="1:7" x14ac:dyDescent="0.25">
      <c r="A31" s="6" t="s">
        <v>15</v>
      </c>
      <c r="B31" s="9">
        <v>94</v>
      </c>
      <c r="C31" s="9">
        <v>41</v>
      </c>
      <c r="D31" s="18">
        <v>24</v>
      </c>
      <c r="E31" s="3">
        <v>0</v>
      </c>
      <c r="F31" s="21">
        <f>SUM(B31:E31)</f>
        <v>159</v>
      </c>
      <c r="G31" s="15"/>
    </row>
    <row r="32" spans="1:7" x14ac:dyDescent="0.25">
      <c r="A32" s="6" t="s">
        <v>16</v>
      </c>
      <c r="B32" s="9">
        <v>90</v>
      </c>
      <c r="C32" s="9">
        <v>20</v>
      </c>
      <c r="D32" s="18">
        <v>10</v>
      </c>
      <c r="E32" s="3">
        <v>0</v>
      </c>
      <c r="F32" s="21">
        <f>SUM(B32:E32)</f>
        <v>120</v>
      </c>
      <c r="G32" s="15"/>
    </row>
    <row r="33" spans="1:9" x14ac:dyDescent="0.25">
      <c r="A33" s="6" t="s">
        <v>17</v>
      </c>
      <c r="B33" s="9">
        <v>81</v>
      </c>
      <c r="C33" s="9">
        <v>19</v>
      </c>
      <c r="D33" s="18">
        <v>18</v>
      </c>
      <c r="E33" s="3">
        <v>0</v>
      </c>
      <c r="F33" s="21">
        <f>SUM(B33:E33)</f>
        <v>118</v>
      </c>
      <c r="G33" s="15"/>
    </row>
    <row r="34" spans="1:9" x14ac:dyDescent="0.25">
      <c r="A34" s="8" t="s">
        <v>0</v>
      </c>
      <c r="B34" s="63">
        <f>SUM(B29:B33)</f>
        <v>285</v>
      </c>
      <c r="C34" s="63">
        <f>SUM(C29:C33)</f>
        <v>95</v>
      </c>
      <c r="D34" s="63">
        <f>SUM(D29:D33)</f>
        <v>88</v>
      </c>
      <c r="E34" s="63">
        <f>SUM(E29:E33)</f>
        <v>1</v>
      </c>
      <c r="F34" s="22">
        <f>SUM(F29:F33)</f>
        <v>469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1.0526315789473684E-2</v>
      </c>
      <c r="C36" s="5">
        <f>C29/C34</f>
        <v>5.2631578947368418E-2</v>
      </c>
      <c r="D36" s="5">
        <f>D29/D34</f>
        <v>0.21590909090909091</v>
      </c>
      <c r="E36" s="5">
        <f>E29/E34</f>
        <v>0</v>
      </c>
      <c r="G36" s="68"/>
      <c r="H36" s="68"/>
    </row>
    <row r="37" spans="1:9" x14ac:dyDescent="0.25">
      <c r="A37" s="6" t="s">
        <v>14</v>
      </c>
      <c r="B37" s="5">
        <f>B30/B34</f>
        <v>5.9649122807017542E-2</v>
      </c>
      <c r="C37" s="5">
        <f>C30/C34</f>
        <v>0.10526315789473684</v>
      </c>
      <c r="D37" s="5">
        <f>D30/D34</f>
        <v>0.19318181818181818</v>
      </c>
      <c r="E37" s="5">
        <f>E30/E34</f>
        <v>1</v>
      </c>
      <c r="G37" s="68"/>
      <c r="H37" s="68"/>
    </row>
    <row r="38" spans="1:9" x14ac:dyDescent="0.25">
      <c r="A38" s="6" t="s">
        <v>15</v>
      </c>
      <c r="B38" s="5">
        <f>B31/B34</f>
        <v>0.3298245614035088</v>
      </c>
      <c r="C38" s="5">
        <f>C31/C34</f>
        <v>0.43157894736842106</v>
      </c>
      <c r="D38" s="5">
        <f>D31/D34</f>
        <v>0.27272727272727271</v>
      </c>
      <c r="E38" s="5">
        <f>E31/E34</f>
        <v>0</v>
      </c>
    </row>
    <row r="39" spans="1:9" x14ac:dyDescent="0.25">
      <c r="A39" s="6" t="s">
        <v>16</v>
      </c>
      <c r="B39" s="5">
        <f>B32/B34</f>
        <v>0.31578947368421051</v>
      </c>
      <c r="C39" s="5">
        <f>C32/C34</f>
        <v>0.21052631578947367</v>
      </c>
      <c r="D39" s="5">
        <f>D32/D34</f>
        <v>0.11363636363636363</v>
      </c>
      <c r="E39" s="5">
        <f>E32/E34</f>
        <v>0</v>
      </c>
    </row>
    <row r="40" spans="1:9" x14ac:dyDescent="0.25">
      <c r="A40" s="6" t="s">
        <v>17</v>
      </c>
      <c r="B40" s="5">
        <f>B33/B34</f>
        <v>0.28421052631578947</v>
      </c>
      <c r="C40" s="5">
        <f>C33/C34</f>
        <v>0.2</v>
      </c>
      <c r="D40" s="5">
        <f>D33/D34</f>
        <v>0.20454545454545456</v>
      </c>
      <c r="E40" s="5">
        <f>E33/E34</f>
        <v>0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56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27</v>
      </c>
      <c r="C52" s="21">
        <v>0</v>
      </c>
      <c r="D52" s="21">
        <v>0</v>
      </c>
      <c r="E52" s="21">
        <v>0</v>
      </c>
      <c r="F52" s="21">
        <f>SUM(B52:E52)</f>
        <v>27</v>
      </c>
    </row>
    <row r="53" spans="1:6" x14ac:dyDescent="0.25">
      <c r="A53" s="20" t="s">
        <v>14</v>
      </c>
      <c r="B53" s="21">
        <v>45</v>
      </c>
      <c r="C53" s="21">
        <v>0</v>
      </c>
      <c r="D53" s="21">
        <v>0</v>
      </c>
      <c r="E53" s="21">
        <v>0</v>
      </c>
      <c r="F53" s="21">
        <f>SUM(B53:E53)</f>
        <v>45</v>
      </c>
    </row>
    <row r="54" spans="1:6" x14ac:dyDescent="0.25">
      <c r="A54" s="20" t="s">
        <v>15</v>
      </c>
      <c r="B54" s="21">
        <v>159</v>
      </c>
      <c r="C54" s="21">
        <v>0</v>
      </c>
      <c r="D54" s="21">
        <v>0</v>
      </c>
      <c r="E54" s="21">
        <v>0</v>
      </c>
      <c r="F54" s="21">
        <f>SUM(B54:E54)</f>
        <v>159</v>
      </c>
    </row>
    <row r="55" spans="1:6" x14ac:dyDescent="0.25">
      <c r="A55" s="20" t="s">
        <v>16</v>
      </c>
      <c r="B55" s="21">
        <v>120</v>
      </c>
      <c r="C55" s="21">
        <v>0</v>
      </c>
      <c r="D55" s="21">
        <v>0</v>
      </c>
      <c r="E55" s="21">
        <v>0</v>
      </c>
      <c r="F55" s="21">
        <f>SUM(B55:E55)</f>
        <v>120</v>
      </c>
    </row>
    <row r="56" spans="1:6" x14ac:dyDescent="0.25">
      <c r="A56" s="20" t="s">
        <v>17</v>
      </c>
      <c r="B56" s="21">
        <v>118</v>
      </c>
      <c r="C56" s="21">
        <v>0</v>
      </c>
      <c r="D56" s="21">
        <v>0</v>
      </c>
      <c r="E56" s="21">
        <v>0</v>
      </c>
      <c r="F56" s="21">
        <f>SUM(B56:E56)</f>
        <v>118</v>
      </c>
    </row>
    <row r="57" spans="1:6" x14ac:dyDescent="0.25">
      <c r="A57" s="22" t="s">
        <v>0</v>
      </c>
      <c r="B57" s="63">
        <f>SUM(B52:B56)</f>
        <v>469</v>
      </c>
      <c r="C57" s="63">
        <f>SUM(C52:C56)</f>
        <v>0</v>
      </c>
      <c r="D57" s="63">
        <f>SUM(D52:D56)</f>
        <v>0</v>
      </c>
      <c r="E57" s="63">
        <f>SUM(E52:E56)</f>
        <v>0</v>
      </c>
      <c r="F57" s="22">
        <f>SUM(F52:F56)</f>
        <v>469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5.7569296375266525E-2</v>
      </c>
      <c r="C59" s="24" t="e">
        <f>C52/C57</f>
        <v>#DIV/0!</v>
      </c>
      <c r="D59" s="24" t="e">
        <f>D52/D57</f>
        <v>#DIV/0!</v>
      </c>
      <c r="E59" s="24" t="e">
        <f>E52/E57</f>
        <v>#DIV/0!</v>
      </c>
      <c r="F59" s="19"/>
    </row>
    <row r="60" spans="1:6" x14ac:dyDescent="0.25">
      <c r="A60" s="20" t="s">
        <v>14</v>
      </c>
      <c r="B60" s="24">
        <f>B53/B57</f>
        <v>9.5948827292110878E-2</v>
      </c>
      <c r="C60" s="24" t="e">
        <f>C53/C57</f>
        <v>#DIV/0!</v>
      </c>
      <c r="D60" s="24" t="e">
        <f>D53/D57</f>
        <v>#DIV/0!</v>
      </c>
      <c r="E60" s="24" t="e">
        <f>E53/E57</f>
        <v>#DIV/0!</v>
      </c>
      <c r="F60" s="19"/>
    </row>
    <row r="61" spans="1:6" x14ac:dyDescent="0.25">
      <c r="A61" s="20" t="s">
        <v>15</v>
      </c>
      <c r="B61" s="24">
        <f>B54/B57</f>
        <v>0.33901918976545842</v>
      </c>
      <c r="C61" s="24" t="e">
        <f>C54/C57</f>
        <v>#DIV/0!</v>
      </c>
      <c r="D61" s="24" t="e">
        <f>D54/D57</f>
        <v>#DIV/0!</v>
      </c>
      <c r="E61" s="24" t="e">
        <f>E54/E57</f>
        <v>#DIV/0!</v>
      </c>
      <c r="F61" s="19"/>
    </row>
    <row r="62" spans="1:6" x14ac:dyDescent="0.25">
      <c r="A62" s="20" t="s">
        <v>16</v>
      </c>
      <c r="B62" s="24">
        <f>B55/B57</f>
        <v>0.25586353944562901</v>
      </c>
      <c r="C62" s="24" t="e">
        <f>C55/C57</f>
        <v>#DIV/0!</v>
      </c>
      <c r="D62" s="24" t="e">
        <f>D55/D57</f>
        <v>#DIV/0!</v>
      </c>
      <c r="E62" s="24" t="e">
        <f>E55/E57</f>
        <v>#DIV/0!</v>
      </c>
      <c r="F62" s="19"/>
    </row>
    <row r="63" spans="1:6" x14ac:dyDescent="0.25">
      <c r="A63" s="20" t="s">
        <v>17</v>
      </c>
      <c r="B63" s="24">
        <f>B56/B57</f>
        <v>0.25159914712153519</v>
      </c>
      <c r="C63" s="24" t="e">
        <f>C56/C57</f>
        <v>#DIV/0!</v>
      </c>
      <c r="D63" s="24" t="e">
        <f>D56/D57</f>
        <v>#DIV/0!</v>
      </c>
      <c r="E63" s="24" t="e">
        <f>E56/E57</f>
        <v>#DIV/0!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45" x14ac:dyDescent="0.25">
      <c r="A74" s="47" t="s">
        <v>55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2</v>
      </c>
      <c r="C75" s="21">
        <v>4</v>
      </c>
      <c r="D75" s="21">
        <v>18</v>
      </c>
      <c r="E75" s="21">
        <v>3</v>
      </c>
      <c r="F75" s="21">
        <f>SUM(B75:E75)</f>
        <v>27</v>
      </c>
    </row>
    <row r="76" spans="1:6" x14ac:dyDescent="0.25">
      <c r="A76" s="20" t="s">
        <v>14</v>
      </c>
      <c r="B76" s="21">
        <v>2</v>
      </c>
      <c r="C76" s="21">
        <v>13</v>
      </c>
      <c r="D76" s="21">
        <v>22</v>
      </c>
      <c r="E76" s="21">
        <v>8</v>
      </c>
      <c r="F76" s="21">
        <f>SUM(B76:E76)</f>
        <v>45</v>
      </c>
    </row>
    <row r="77" spans="1:6" x14ac:dyDescent="0.25">
      <c r="A77" s="20" t="s">
        <v>15</v>
      </c>
      <c r="B77" s="21">
        <v>3</v>
      </c>
      <c r="C77" s="21">
        <v>27</v>
      </c>
      <c r="D77" s="21">
        <v>80</v>
      </c>
      <c r="E77" s="21">
        <v>49</v>
      </c>
      <c r="F77" s="21">
        <f>SUM(B77:E77)</f>
        <v>159</v>
      </c>
    </row>
    <row r="78" spans="1:6" x14ac:dyDescent="0.25">
      <c r="A78" s="20" t="s">
        <v>16</v>
      </c>
      <c r="B78" s="21">
        <v>0</v>
      </c>
      <c r="C78" s="21">
        <v>3</v>
      </c>
      <c r="D78" s="21">
        <v>51</v>
      </c>
      <c r="E78" s="21">
        <v>66</v>
      </c>
      <c r="F78" s="21">
        <f>SUM(B78:E78)</f>
        <v>120</v>
      </c>
    </row>
    <row r="79" spans="1:6" x14ac:dyDescent="0.25">
      <c r="A79" s="20" t="s">
        <v>17</v>
      </c>
      <c r="B79" s="21">
        <v>0</v>
      </c>
      <c r="C79" s="21">
        <v>9</v>
      </c>
      <c r="D79" s="21">
        <v>34</v>
      </c>
      <c r="E79" s="21">
        <v>75</v>
      </c>
      <c r="F79" s="21">
        <f>SUM(B79:E79)</f>
        <v>118</v>
      </c>
    </row>
    <row r="80" spans="1:6" x14ac:dyDescent="0.25">
      <c r="A80" s="26" t="s">
        <v>0</v>
      </c>
      <c r="B80" s="63">
        <f>SUM(B75:B79)</f>
        <v>7</v>
      </c>
      <c r="C80" s="63">
        <f>SUM(C75:C79)</f>
        <v>56</v>
      </c>
      <c r="D80" s="63">
        <f>SUM(D75:D79)</f>
        <v>205</v>
      </c>
      <c r="E80" s="63">
        <f>SUM(E75:E79)</f>
        <v>201</v>
      </c>
      <c r="F80" s="22">
        <f>SUM(F75:F79)</f>
        <v>469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0.2857142857142857</v>
      </c>
      <c r="C82" s="24">
        <f>C75/C80</f>
        <v>7.1428571428571425E-2</v>
      </c>
      <c r="D82" s="24">
        <f>D75/D80</f>
        <v>8.7804878048780483E-2</v>
      </c>
      <c r="E82" s="24">
        <f>E75/E80</f>
        <v>1.4925373134328358E-2</v>
      </c>
      <c r="F82" s="19"/>
    </row>
    <row r="83" spans="1:6" x14ac:dyDescent="0.25">
      <c r="A83" s="20" t="s">
        <v>14</v>
      </c>
      <c r="B83" s="24">
        <f>B76/B80</f>
        <v>0.2857142857142857</v>
      </c>
      <c r="C83" s="24">
        <f>C76/C80</f>
        <v>0.23214285714285715</v>
      </c>
      <c r="D83" s="24">
        <f>D76/D80</f>
        <v>0.10731707317073171</v>
      </c>
      <c r="E83" s="24">
        <f>E76/E80</f>
        <v>3.9800995024875621E-2</v>
      </c>
      <c r="F83" s="19"/>
    </row>
    <row r="84" spans="1:6" x14ac:dyDescent="0.25">
      <c r="A84" s="20" t="s">
        <v>15</v>
      </c>
      <c r="B84" s="24">
        <f>B77/B80</f>
        <v>0.42857142857142855</v>
      </c>
      <c r="C84" s="24">
        <f>C77/C80</f>
        <v>0.48214285714285715</v>
      </c>
      <c r="D84" s="24">
        <f>D77/D80</f>
        <v>0.3902439024390244</v>
      </c>
      <c r="E84" s="24">
        <f>E77/E80</f>
        <v>0.24378109452736318</v>
      </c>
      <c r="F84" s="19"/>
    </row>
    <row r="85" spans="1:6" x14ac:dyDescent="0.25">
      <c r="A85" s="20" t="s">
        <v>16</v>
      </c>
      <c r="B85" s="24">
        <f>B78/B80</f>
        <v>0</v>
      </c>
      <c r="C85" s="24">
        <f>C78/C80</f>
        <v>5.3571428571428568E-2</v>
      </c>
      <c r="D85" s="24">
        <f>D78/D80</f>
        <v>0.24878048780487805</v>
      </c>
      <c r="E85" s="24">
        <f>E78/E80</f>
        <v>0.32835820895522388</v>
      </c>
      <c r="F85" s="19"/>
    </row>
    <row r="86" spans="1:6" x14ac:dyDescent="0.25">
      <c r="A86" s="20" t="s">
        <v>17</v>
      </c>
      <c r="B86" s="24">
        <f>B79/B80</f>
        <v>0</v>
      </c>
      <c r="C86" s="24">
        <f>C79/C80</f>
        <v>0.16071428571428573</v>
      </c>
      <c r="D86" s="24">
        <f>D79/D80</f>
        <v>0.16585365853658537</v>
      </c>
      <c r="E86" s="24">
        <f>E79/E80</f>
        <v>0.37313432835820898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54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4</v>
      </c>
      <c r="C98" s="21">
        <v>8</v>
      </c>
      <c r="D98" s="21">
        <v>6</v>
      </c>
      <c r="E98" s="28">
        <v>9</v>
      </c>
      <c r="F98" s="21">
        <f>SUM(B98:E98)</f>
        <v>27</v>
      </c>
    </row>
    <row r="99" spans="1:6" x14ac:dyDescent="0.25">
      <c r="A99" s="20" t="s">
        <v>14</v>
      </c>
      <c r="B99" s="21">
        <v>17</v>
      </c>
      <c r="C99" s="21">
        <v>6</v>
      </c>
      <c r="D99" s="21">
        <v>7</v>
      </c>
      <c r="E99" s="28">
        <v>15</v>
      </c>
      <c r="F99" s="21">
        <f>SUM(B99:E99)</f>
        <v>45</v>
      </c>
    </row>
    <row r="100" spans="1:6" x14ac:dyDescent="0.25">
      <c r="A100" s="20" t="s">
        <v>15</v>
      </c>
      <c r="B100" s="21">
        <v>19</v>
      </c>
      <c r="C100" s="21">
        <v>37</v>
      </c>
      <c r="D100" s="21">
        <v>27</v>
      </c>
      <c r="E100" s="28">
        <v>76</v>
      </c>
      <c r="F100" s="21">
        <f>SUM(B100:E100)</f>
        <v>159</v>
      </c>
    </row>
    <row r="101" spans="1:6" x14ac:dyDescent="0.25">
      <c r="A101" s="20" t="s">
        <v>16</v>
      </c>
      <c r="B101" s="21">
        <v>3</v>
      </c>
      <c r="C101" s="21">
        <v>42</v>
      </c>
      <c r="D101" s="21">
        <v>14</v>
      </c>
      <c r="E101" s="28">
        <v>61</v>
      </c>
      <c r="F101" s="21">
        <f>SUM(B101:E101)</f>
        <v>120</v>
      </c>
    </row>
    <row r="102" spans="1:6" x14ac:dyDescent="0.25">
      <c r="A102" s="20" t="s">
        <v>17</v>
      </c>
      <c r="B102" s="21">
        <v>2</v>
      </c>
      <c r="C102" s="21">
        <v>35</v>
      </c>
      <c r="D102" s="21">
        <v>13</v>
      </c>
      <c r="E102" s="28">
        <v>68</v>
      </c>
      <c r="F102" s="21">
        <f>SUM(B102:E102)</f>
        <v>118</v>
      </c>
    </row>
    <row r="103" spans="1:6" x14ac:dyDescent="0.25">
      <c r="A103" s="26" t="s">
        <v>0</v>
      </c>
      <c r="B103" s="63">
        <f>SUM(B98:B102)</f>
        <v>45</v>
      </c>
      <c r="C103" s="63">
        <f>SUM(C98:C102)</f>
        <v>128</v>
      </c>
      <c r="D103" s="63">
        <f>SUM(D98:D102)</f>
        <v>67</v>
      </c>
      <c r="E103" s="63">
        <f>SUM(E98:E102)</f>
        <v>229</v>
      </c>
      <c r="F103" s="22">
        <f>SUM(F98:F102)</f>
        <v>469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8.8888888888888892E-2</v>
      </c>
      <c r="C105" s="24">
        <f>C98/C103</f>
        <v>6.25E-2</v>
      </c>
      <c r="D105" s="24">
        <f>D98/D103</f>
        <v>8.9552238805970144E-2</v>
      </c>
      <c r="E105" s="24">
        <f>E98/E103</f>
        <v>3.9301310043668124E-2</v>
      </c>
      <c r="F105" s="19"/>
    </row>
    <row r="106" spans="1:6" x14ac:dyDescent="0.25">
      <c r="A106" s="20" t="s">
        <v>14</v>
      </c>
      <c r="B106" s="24">
        <f>B99/B103</f>
        <v>0.37777777777777777</v>
      </c>
      <c r="C106" s="24">
        <f>C99/C103</f>
        <v>4.6875E-2</v>
      </c>
      <c r="D106" s="24">
        <f>D99/D103</f>
        <v>0.1044776119402985</v>
      </c>
      <c r="E106" s="24">
        <f>E99/E103</f>
        <v>6.5502183406113537E-2</v>
      </c>
      <c r="F106" s="19"/>
    </row>
    <row r="107" spans="1:6" x14ac:dyDescent="0.25">
      <c r="A107" s="20" t="s">
        <v>15</v>
      </c>
      <c r="B107" s="24">
        <f>B100/B103</f>
        <v>0.42222222222222222</v>
      </c>
      <c r="C107" s="24">
        <f>C100/C103</f>
        <v>0.2890625</v>
      </c>
      <c r="D107" s="24">
        <f>D100/D103</f>
        <v>0.40298507462686567</v>
      </c>
      <c r="E107" s="24">
        <f>E100/E103</f>
        <v>0.33187772925764192</v>
      </c>
      <c r="F107" s="19"/>
    </row>
    <row r="108" spans="1:6" x14ac:dyDescent="0.25">
      <c r="A108" s="20" t="s">
        <v>16</v>
      </c>
      <c r="B108" s="24">
        <f>B101/B103</f>
        <v>6.6666666666666666E-2</v>
      </c>
      <c r="C108" s="24">
        <f>C101/C103</f>
        <v>0.328125</v>
      </c>
      <c r="D108" s="24">
        <f>D101/D103</f>
        <v>0.20895522388059701</v>
      </c>
      <c r="E108" s="24">
        <f>E101/E103</f>
        <v>0.26637554585152839</v>
      </c>
      <c r="F108" s="19"/>
    </row>
    <row r="109" spans="1:6" x14ac:dyDescent="0.25">
      <c r="A109" s="20" t="s">
        <v>17</v>
      </c>
      <c r="B109" s="24">
        <f>B102/B103</f>
        <v>4.4444444444444446E-2</v>
      </c>
      <c r="C109" s="24">
        <f>C102/C103</f>
        <v>0.2734375</v>
      </c>
      <c r="D109" s="24">
        <f>D102/D103</f>
        <v>0.19402985074626866</v>
      </c>
      <c r="E109" s="24">
        <f>E102/E103</f>
        <v>0.29694323144104806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2018-07-18T21:27:14Z</dcterms:modified>
</cp:coreProperties>
</file>