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3" l="1"/>
  <c r="C80" i="3"/>
  <c r="D80" i="3"/>
  <c r="E80" i="3"/>
  <c r="C20" i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<sst xmlns="http://schemas.openxmlformats.org/spreadsheetml/2006/main" count="225" uniqueCount="59">
  <si>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</si>
  <si>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</si>
  <si>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</si>
  <si>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</si>
  <si>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</si>
  <si>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</si>
  <si>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</si>
  <si>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</si>
  <si>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</si>
  <si>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</si>
  <si>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</si>
  <si>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</si>
  <si>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</si>
  <si>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</si>
  <si>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</si>
  <si>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</si>
  <si>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</si>
  <si>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</si>
  <si>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</si>
  <si>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</si>
  <si>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</si>
  <si>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</si>
  <si>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</si>
  <si>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</si>
  <si>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</si>
  <si>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</si>
  <si>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</si>
  <si>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</si>
  <si>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</si>
  <si>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</si>
  <si>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</si>
  <si>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</si>
  <si>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</si>
  <si>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</si>
  <si>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</si>
  <si>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</si>
  <si>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</si>
  <si>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</si>
  <si>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</si>
  <si>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</si>
  <si>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</si>
  <si>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</si>
  <si>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</si>
  <si>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</si>
  <si>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</si>
  <si>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Nevada</t>
  </si>
  <si>
    <t>Chronic Absence Levels Across Nevada Schools SY 15-16 Compared to SY 13-14</t>
  </si>
  <si>
    <t>Chronic Absence Levels Across Nevada Schools</t>
  </si>
  <si>
    <t>Nevada Schools Reporting Zero Students as Chronically Absent</t>
  </si>
  <si>
    <t>SY 15-16 Chronic Absence Levels Across Nevada Schools by Locale</t>
  </si>
  <si>
    <t>SY 15-16 Chronic Absence Levels Across Nevada Schools by Concentration of Poverty</t>
  </si>
  <si>
    <t>SY 15-16 Chronic Absence Levels Across Nevada Schools by School Type</t>
  </si>
  <si>
    <t xml:space="preserve">SY 15-16 Chronic Absence Levels Across Nevada Schools by Grades Served </t>
  </si>
  <si>
    <t>SY 15-16 Chronic Absence Levels Across 
Nevada Schools</t>
  </si>
  <si>
    <t xml:space="preserve">SY 13-14 Chronic Absence Levels Across Nevada Schools by Locale </t>
  </si>
  <si>
    <t xml:space="preserve">SY 13-14 Chronic Absence Levels Across Nevada Schools by Concentration of Poverty Level </t>
  </si>
  <si>
    <t>SY 13-14 Chronic Absence Levels Across Nevada Schools by School Type</t>
  </si>
  <si>
    <t>SY 13-14 Chronic Absence Levels Across Nevada Schools by Grades Served</t>
  </si>
  <si>
    <t>SY 13-14 Chronic Absence Levels Across 
Nevada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</si>
</sst>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Border="1"/>
    <xf numFmtId="0" fontId="2" fillId="0" borderId="0" xfId="0" applyFont="1" applyFill="1" applyBorder="1" applyAlignment="1"/>
    <xf numFmtId="0" fontId="5" fillId="4" borderId="1" xfId="0" applyFont="1" applyFill="1" applyBorder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Nevada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78</c:v>
                </c:pt>
                <c:pt idx="1">
                  <c:v>135</c:v>
                </c:pt>
                <c:pt idx="2">
                  <c:v>310</c:v>
                </c:pt>
                <c:pt idx="3">
                  <c:v>61</c:v>
                </c:pt>
                <c:pt idx="4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82</c:v>
                </c:pt>
                <c:pt idx="1">
                  <c:v>162</c:v>
                </c:pt>
                <c:pt idx="2">
                  <c:v>294</c:v>
                </c:pt>
                <c:pt idx="3">
                  <c:v>49</c:v>
                </c:pt>
                <c:pt idx="4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3697992"/>
        <c:axId val="2139982712"/>
      </c:barChart>
      <c:catAx>
        <c:axId val="213369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982712"/>
        <c:crosses val="autoZero"/>
        <c:auto val="1"/>
        <c:lblAlgn val="ctr"/>
        <c:lblOffset val="100"/>
        <c:noMultiLvlLbl val="0"/>
      </c:catAx>
      <c:valAx>
        <c:axId val="21399827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69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Nevada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7.8313253012048195E-2</c:v>
                </c:pt>
                <c:pt idx="1">
                  <c:v>0.1728395061728395</c:v>
                </c:pt>
                <c:pt idx="2">
                  <c:v>0.10416666666666667</c:v>
                </c:pt>
                <c:pt idx="3">
                  <c:v>0.14423076923076922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0.36746987951807231</c:v>
                </c:pt>
                <c:pt idx="1">
                  <c:v>0.19753086419753085</c:v>
                </c:pt>
                <c:pt idx="2">
                  <c:v>0.13541666666666666</c:v>
                </c:pt>
                <c:pt idx="3">
                  <c:v>0.14423076923076922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0.50602409638554213</c:v>
                </c:pt>
                <c:pt idx="1">
                  <c:v>0.5</c:v>
                </c:pt>
                <c:pt idx="2">
                  <c:v>0.546875</c:v>
                </c:pt>
                <c:pt idx="3">
                  <c:v>0.35576923076923078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2.4096385542168676E-2</c:v>
                </c:pt>
                <c:pt idx="1">
                  <c:v>6.1728395061728392E-2</c:v>
                </c:pt>
                <c:pt idx="2">
                  <c:v>0.125</c:v>
                </c:pt>
                <c:pt idx="3">
                  <c:v>0.20192307692307693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2.4096385542168676E-2</c:v>
                </c:pt>
                <c:pt idx="1">
                  <c:v>6.7901234567901231E-2</c:v>
                </c:pt>
                <c:pt idx="2">
                  <c:v>8.8541666666666671E-2</c:v>
                </c:pt>
                <c:pt idx="3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5434184"/>
        <c:axId val="2135361544"/>
      </c:barChart>
      <c:catAx>
        <c:axId val="2135434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361544"/>
        <c:crosses val="autoZero"/>
        <c:auto val="1"/>
        <c:lblAlgn val="ctr"/>
        <c:lblOffset val="100"/>
        <c:noMultiLvlLbl val="0"/>
      </c:catAx>
      <c:valAx>
        <c:axId val="2135361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152499087924E-2"/>
              <c:y val="0.356225691529192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4341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Nevada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0.10661764705882353</c:v>
                </c:pt>
                <c:pt idx="1">
                  <c:v>8.7431693989071038E-2</c:v>
                </c:pt>
                <c:pt idx="2">
                  <c:v>0.12987012987012986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0.17279411764705882</c:v>
                </c:pt>
                <c:pt idx="1">
                  <c:v>0.24590163934426229</c:v>
                </c:pt>
                <c:pt idx="2">
                  <c:v>0.18181818181818182</c:v>
                </c:pt>
                <c:pt idx="3">
                  <c:v>0.26363636363636361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0.54779411764705888</c:v>
                </c:pt>
                <c:pt idx="1">
                  <c:v>0.54098360655737709</c:v>
                </c:pt>
                <c:pt idx="2">
                  <c:v>0.48051948051948051</c:v>
                </c:pt>
                <c:pt idx="3">
                  <c:v>0.22727272727272727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0.11029411764705882</c:v>
                </c:pt>
                <c:pt idx="1">
                  <c:v>9.2896174863387984E-2</c:v>
                </c:pt>
                <c:pt idx="2">
                  <c:v>0.1038961038961039</c:v>
                </c:pt>
                <c:pt idx="3">
                  <c:v>5.4545454545454543E-2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6.25E-2</c:v>
                </c:pt>
                <c:pt idx="1">
                  <c:v>3.2786885245901641E-2</c:v>
                </c:pt>
                <c:pt idx="2">
                  <c:v>0.1038961038961039</c:v>
                </c:pt>
                <c:pt idx="3">
                  <c:v>0.25454545454545452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3459688"/>
        <c:axId val="2093123064"/>
      </c:barChart>
      <c:catAx>
        <c:axId val="2093459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123064"/>
        <c:crosses val="autoZero"/>
        <c:auto val="1"/>
        <c:lblAlgn val="ctr"/>
        <c:lblOffset val="100"/>
        <c:noMultiLvlLbl val="0"/>
      </c:catAx>
      <c:valAx>
        <c:axId val="2093123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41404535479099E-2"/>
              <c:y val="0.312493666552551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4596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Nevada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0.12055641421947449</c:v>
                </c:pt>
                <c:pt idx="1">
                  <c:v>0.20865533230293662</c:v>
                </c:pt>
                <c:pt idx="2">
                  <c:v>0.47913446676970634</c:v>
                </c:pt>
                <c:pt idx="3">
                  <c:v>9.428129829984544E-2</c:v>
                </c:pt>
                <c:pt idx="4">
                  <c:v>9.7372488408037097E-2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0.1259600614439324</c:v>
                </c:pt>
                <c:pt idx="1">
                  <c:v>0.24884792626728111</c:v>
                </c:pt>
                <c:pt idx="2">
                  <c:v>0.45161290322580644</c:v>
                </c:pt>
                <c:pt idx="3">
                  <c:v>7.5268817204301078E-2</c:v>
                </c:pt>
                <c:pt idx="4">
                  <c:v>9.8310291858678955E-2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228552"/>
        <c:axId val="2139951624"/>
      </c:barChart>
      <c:catAx>
        <c:axId val="211322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951624"/>
        <c:crosses val="autoZero"/>
        <c:auto val="1"/>
        <c:lblAlgn val="ctr"/>
        <c:lblOffset val="100"/>
        <c:noMultiLvlLbl val="0"/>
      </c:catAx>
      <c:valAx>
        <c:axId val="21399516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113228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Nevada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6.3369397217928905E-2</c:v>
                </c:pt>
                <c:pt idx="1">
                  <c:v>6.1443932411674347E-2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3240872"/>
        <c:axId val="2087048152"/>
      </c:barChart>
      <c:catAx>
        <c:axId val="2113240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048152"/>
        <c:crosses val="autoZero"/>
        <c:auto val="1"/>
        <c:lblAlgn val="ctr"/>
        <c:lblOffset val="100"/>
        <c:noMultiLvlLbl val="0"/>
      </c:catAx>
      <c:valAx>
        <c:axId val="2087048152"/>
        <c:scaling>
          <c:orientation val="minMax"/>
          <c:min val="0.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240872"/>
        <c:crosses val="autoZero"/>
        <c:crossBetween val="between"/>
        <c:majorUnit val="0.0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Nevada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553865371994397E-2"/>
          <c:y val="0.188726942317371"/>
          <c:w val="0.89227676240631004"/>
          <c:h val="0.62331129884152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5.9299191374663072E-2</c:v>
                </c:pt>
                <c:pt idx="1">
                  <c:v>4.5871559633027525E-2</c:v>
                </c:pt>
                <c:pt idx="2">
                  <c:v>0.34234234234234234</c:v>
                </c:pt>
                <c:pt idx="3">
                  <c:v>0.29629629629629628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0.24258760107816713</c:v>
                </c:pt>
                <c:pt idx="1">
                  <c:v>0.33944954128440369</c:v>
                </c:pt>
                <c:pt idx="2">
                  <c:v>0.26126126126126126</c:v>
                </c:pt>
                <c:pt idx="3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0.54447439353099736</c:v>
                </c:pt>
                <c:pt idx="1">
                  <c:v>0.52293577981651373</c:v>
                </c:pt>
                <c:pt idx="2">
                  <c:v>0.24324324324324326</c:v>
                </c:pt>
                <c:pt idx="3">
                  <c:v>0.14814814814814814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8.6253369272237201E-2</c:v>
                </c:pt>
                <c:pt idx="1">
                  <c:v>2.7522935779816515E-2</c:v>
                </c:pt>
                <c:pt idx="2">
                  <c:v>6.3063063063063057E-2</c:v>
                </c:pt>
                <c:pt idx="3">
                  <c:v>0.12962962962962962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6.7385444743935305E-2</c:v>
                </c:pt>
                <c:pt idx="1">
                  <c:v>6.4220183486238536E-2</c:v>
                </c:pt>
                <c:pt idx="2">
                  <c:v>9.0090090090090086E-2</c:v>
                </c:pt>
                <c:pt idx="3">
                  <c:v>0.31481481481481483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9143480"/>
        <c:axId val="2087656296"/>
      </c:barChart>
      <c:catAx>
        <c:axId val="2139143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7656296"/>
        <c:crosses val="autoZero"/>
        <c:auto val="1"/>
        <c:lblAlgn val="ctr"/>
        <c:lblOffset val="100"/>
        <c:noMultiLvlLbl val="0"/>
      </c:catAx>
      <c:valAx>
        <c:axId val="2087656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1434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Nevada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9.4214876033057851E-2</c:v>
                </c:pt>
                <c:pt idx="1">
                  <c:v>0.66666666666666663</c:v>
                </c:pt>
                <c:pt idx="2">
                  <c:v>0</c:v>
                </c:pt>
                <c:pt idx="3">
                  <c:v>0.59375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0.26446280991735538</c:v>
                </c:pt>
                <c:pt idx="1">
                  <c:v>0.1111111111111111</c:v>
                </c:pt>
                <c:pt idx="2">
                  <c:v>0</c:v>
                </c:pt>
                <c:pt idx="3">
                  <c:v>3.125E-2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0.48595041322314048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7.9338842975206617E-2</c:v>
                </c:pt>
                <c:pt idx="1">
                  <c:v>0.1111111111111111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7.6033057851239663E-2</c:v>
                </c:pt>
                <c:pt idx="1">
                  <c:v>0.1111111111111111</c:v>
                </c:pt>
                <c:pt idx="2">
                  <c:v>0</c:v>
                </c:pt>
                <c:pt idx="3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9250424"/>
        <c:axId val="2145951944"/>
      </c:barChart>
      <c:catAx>
        <c:axId val="2139250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5951944"/>
        <c:crosses val="autoZero"/>
        <c:auto val="1"/>
        <c:lblAlgn val="ctr"/>
        <c:lblOffset val="100"/>
        <c:noMultiLvlLbl val="0"/>
      </c:catAx>
      <c:valAx>
        <c:axId val="2145951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152499087924E-2"/>
              <c:y val="0.307810705938414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2504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Nevada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0.17647058823529413</c:v>
                </c:pt>
                <c:pt idx="1">
                  <c:v>0.11688311688311688</c:v>
                </c:pt>
                <c:pt idx="2">
                  <c:v>0.12352941176470589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0.40271493212669685</c:v>
                </c:pt>
                <c:pt idx="1">
                  <c:v>0.22727272727272727</c:v>
                </c:pt>
                <c:pt idx="2">
                  <c:v>0.16470588235294117</c:v>
                </c:pt>
                <c:pt idx="3">
                  <c:v>9.7222222222222224E-2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0.3755656108597285</c:v>
                </c:pt>
                <c:pt idx="1">
                  <c:v>0.54545454545454541</c:v>
                </c:pt>
                <c:pt idx="2">
                  <c:v>0.53529411764705881</c:v>
                </c:pt>
                <c:pt idx="3">
                  <c:v>0.4861111111111111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2.2624434389140271E-2</c:v>
                </c:pt>
                <c:pt idx="1">
                  <c:v>5.1948051948051951E-2</c:v>
                </c:pt>
                <c:pt idx="2">
                  <c:v>7.6470588235294124E-2</c:v>
                </c:pt>
                <c:pt idx="3">
                  <c:v>0.27777777777777779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2.2624434389140271E-2</c:v>
                </c:pt>
                <c:pt idx="1">
                  <c:v>5.844155844155844E-2</c:v>
                </c:pt>
                <c:pt idx="2">
                  <c:v>0.1</c:v>
                </c:pt>
                <c:pt idx="3">
                  <c:v>0.1388888888888889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9855240"/>
        <c:axId val="2139320664"/>
      </c:barChart>
      <c:catAx>
        <c:axId val="2139855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320664"/>
        <c:crosses val="autoZero"/>
        <c:auto val="1"/>
        <c:lblAlgn val="ctr"/>
        <c:lblOffset val="100"/>
        <c:noMultiLvlLbl val="0"/>
      </c:catAx>
      <c:valAx>
        <c:axId val="2139320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16745713243342E-2"/>
              <c:y val="0.356225691529192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8552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Nevada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0.12811387900355872</c:v>
                </c:pt>
                <c:pt idx="1">
                  <c:v>0.11864406779661017</c:v>
                </c:pt>
                <c:pt idx="2">
                  <c:v>5.3333333333333337E-2</c:v>
                </c:pt>
                <c:pt idx="3">
                  <c:v>0.18584070796460178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0.23843416370106763</c:v>
                </c:pt>
                <c:pt idx="1">
                  <c:v>0.29943502824858759</c:v>
                </c:pt>
                <c:pt idx="2">
                  <c:v>0.32</c:v>
                </c:pt>
                <c:pt idx="3">
                  <c:v>0.15929203539823009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0.50533807829181498</c:v>
                </c:pt>
                <c:pt idx="1">
                  <c:v>0.49152542372881358</c:v>
                </c:pt>
                <c:pt idx="2">
                  <c:v>0.36</c:v>
                </c:pt>
                <c:pt idx="3">
                  <c:v>0.33628318584070799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6.4056939501779361E-2</c:v>
                </c:pt>
                <c:pt idx="1">
                  <c:v>9.03954802259887E-2</c:v>
                </c:pt>
                <c:pt idx="2">
                  <c:v>6.6666666666666666E-2</c:v>
                </c:pt>
                <c:pt idx="3">
                  <c:v>8.8495575221238937E-2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6.4056939501779361E-2</c:v>
                </c:pt>
                <c:pt idx="1">
                  <c:v>0</c:v>
                </c:pt>
                <c:pt idx="2">
                  <c:v>0.2</c:v>
                </c:pt>
                <c:pt idx="3">
                  <c:v>0.23008849557522124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3002536"/>
        <c:axId val="2132862952"/>
      </c:barChart>
      <c:catAx>
        <c:axId val="2133002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2862952"/>
        <c:crosses val="autoZero"/>
        <c:auto val="1"/>
        <c:lblAlgn val="ctr"/>
        <c:lblOffset val="100"/>
        <c:noMultiLvlLbl val="0"/>
      </c:catAx>
      <c:valAx>
        <c:axId val="2132862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8522311631309396E-3"/>
              <c:y val="0.306696565103274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30025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Nevada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553865371994397E-2"/>
          <c:y val="0.17156773663997099"/>
          <c:w val="0.89227676240631004"/>
          <c:h val="0.640470504518928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3.9267015706806283E-2</c:v>
                </c:pt>
                <c:pt idx="1">
                  <c:v>7.2727272727272724E-2</c:v>
                </c:pt>
                <c:pt idx="2">
                  <c:v>0.34234234234234234</c:v>
                </c:pt>
                <c:pt idx="3">
                  <c:v>0.41025641025641024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0.18324607329842932</c:v>
                </c:pt>
                <c:pt idx="1">
                  <c:v>0.30909090909090908</c:v>
                </c:pt>
                <c:pt idx="2">
                  <c:v>0.23423423423423423</c:v>
                </c:pt>
                <c:pt idx="3">
                  <c:v>0.12820512820512819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0.60209424083769636</c:v>
                </c:pt>
                <c:pt idx="1">
                  <c:v>0.51818181818181819</c:v>
                </c:pt>
                <c:pt idx="2">
                  <c:v>0.15315315315315314</c:v>
                </c:pt>
                <c:pt idx="3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0.112565445026178</c:v>
                </c:pt>
                <c:pt idx="1">
                  <c:v>9.0909090909090905E-3</c:v>
                </c:pt>
                <c:pt idx="2">
                  <c:v>0.10810810810810811</c:v>
                </c:pt>
                <c:pt idx="3">
                  <c:v>0.12820512820512819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6.2827225130890049E-2</c:v>
                </c:pt>
                <c:pt idx="1">
                  <c:v>9.0909090909090912E-2</c:v>
                </c:pt>
                <c:pt idx="2">
                  <c:v>0.16216216216216217</c:v>
                </c:pt>
                <c:pt idx="3">
                  <c:v>0.17948717948717949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12830328"/>
        <c:axId val="2100796200"/>
      </c:barChart>
      <c:catAx>
        <c:axId val="2112830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796200"/>
        <c:crosses val="autoZero"/>
        <c:auto val="1"/>
        <c:lblAlgn val="ctr"/>
        <c:lblOffset val="100"/>
        <c:noMultiLvlLbl val="0"/>
      </c:catAx>
      <c:valAx>
        <c:axId val="2100796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6.3550296254320298E-3"/>
              <c:y val="0.363396621978419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28303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Nevada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8.5000000000000006E-2</c:v>
                </c:pt>
                <c:pt idx="1">
                  <c:v>0.625</c:v>
                </c:pt>
                <c:pt idx="2">
                  <c:v>0</c:v>
                </c:pt>
                <c:pt idx="3">
                  <c:v>0.63636363636363635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0.22166666666666668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0.51</c:v>
                </c:pt>
                <c:pt idx="1">
                  <c:v>0</c:v>
                </c:pt>
                <c:pt idx="2">
                  <c:v>0</c:v>
                </c:pt>
                <c:pt idx="3">
                  <c:v>0.12121212121212122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9.8333333333333328E-2</c:v>
                </c:pt>
                <c:pt idx="1">
                  <c:v>0</c:v>
                </c:pt>
                <c:pt idx="2">
                  <c:v>1</c:v>
                </c:pt>
                <c:pt idx="3">
                  <c:v>3.0303030303030304E-2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8.5000000000000006E-2</c:v>
                </c:pt>
                <c:pt idx="1">
                  <c:v>0.125</c:v>
                </c:pt>
                <c:pt idx="2">
                  <c:v>0</c:v>
                </c:pt>
                <c:pt idx="3">
                  <c:v>0.21212121212121213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3648072"/>
        <c:axId val="2112778696"/>
      </c:barChart>
      <c:catAx>
        <c:axId val="2093648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2778696"/>
        <c:crosses val="autoZero"/>
        <c:auto val="1"/>
        <c:lblAlgn val="ctr"/>
        <c:lblOffset val="100"/>
        <c:noMultiLvlLbl val="0"/>
      </c:catAx>
      <c:valAx>
        <c:axId val="2112778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6745713243342E-2"/>
              <c:y val="0.307810705938414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6480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E46" sqref="E46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46</v>
      </c>
      <c r="B5" s="35"/>
      <c r="C5" s="35"/>
      <c r="D5" s="36"/>
      <c r="E5" s="37"/>
    </row>
    <row r="6" spans="1:6" x14ac:dyDescent="0.25">
      <c r="C6" s="32"/>
    </row>
    <row r="7" spans="1:6" x14ac:dyDescent="0.25">
      <c r="C7" s="32"/>
    </row>
    <row r="8" spans="1:6" x14ac:dyDescent="0.25">
      <c r="C8" s="32"/>
    </row>
    <row r="14" spans="1:6" ht="31.5" x14ac:dyDescent="0.25">
      <c r="A14" s="49" t="s">
        <v>47</v>
      </c>
      <c r="B14" s="50" t="s">
        <v>19</v>
      </c>
      <c r="C14" s="50" t="s">
        <v>20</v>
      </c>
      <c r="D14" s="51" t="s">
        <v>23</v>
      </c>
      <c r="F14" s="2"/>
    </row>
    <row r="15" spans="1:6" ht="15.75" x14ac:dyDescent="0.25">
      <c r="A15" s="52" t="s">
        <v>1</v>
      </c>
      <c r="B15" s="53">
        <v>78</v>
      </c>
      <c r="C15" s="53">
        <v>82</v>
      </c>
      <c r="D15" s="54">
        <f t="shared" ref="D15:D20" si="0">C15-B15</f>
        <v>4</v>
      </c>
      <c r="F15" s="1"/>
    </row>
    <row r="16" spans="1:6" ht="15.75" x14ac:dyDescent="0.25">
      <c r="A16" s="52" t="s">
        <v>14</v>
      </c>
      <c r="B16" s="53">
        <v>135</v>
      </c>
      <c r="C16" s="53">
        <v>162</v>
      </c>
      <c r="D16" s="54">
        <f t="shared" si="0"/>
        <v>27</v>
      </c>
      <c r="F16" s="1"/>
    </row>
    <row r="17" spans="1:6" ht="15.75" x14ac:dyDescent="0.25">
      <c r="A17" s="52" t="s">
        <v>15</v>
      </c>
      <c r="B17" s="53">
        <v>310</v>
      </c>
      <c r="C17" s="53">
        <v>294</v>
      </c>
      <c r="D17" s="54">
        <f t="shared" si="0"/>
        <v>-16</v>
      </c>
      <c r="F17" s="1"/>
    </row>
    <row r="18" spans="1:6" ht="15.75" x14ac:dyDescent="0.25">
      <c r="A18" s="52" t="s">
        <v>16</v>
      </c>
      <c r="B18" s="53">
        <v>61</v>
      </c>
      <c r="C18" s="53">
        <v>49</v>
      </c>
      <c r="D18" s="54">
        <f t="shared" si="0"/>
        <v>-12</v>
      </c>
      <c r="F18" s="1"/>
    </row>
    <row r="19" spans="1:6" ht="15.75" x14ac:dyDescent="0.25">
      <c r="A19" s="52" t="s">
        <v>17</v>
      </c>
      <c r="B19" s="53">
        <v>63</v>
      </c>
      <c r="C19" s="53">
        <v>64</v>
      </c>
      <c r="D19" s="54">
        <f t="shared" si="0"/>
        <v>1</v>
      </c>
      <c r="F19" s="1"/>
    </row>
    <row r="20" spans="1:6" ht="15.75" x14ac:dyDescent="0.25">
      <c r="A20" s="55" t="s">
        <v>0</v>
      </c>
      <c r="B20" s="65">
        <f>SUM(B15:B19)</f>
        <v>647</v>
      </c>
      <c r="C20" s="65">
        <f>SUM(C15:C19)</f>
        <v>651</v>
      </c>
      <c r="D20" s="55">
        <f t="shared" si="0"/>
        <v>4</v>
      </c>
    </row>
    <row r="31" spans="1:6" ht="31.5" x14ac:dyDescent="0.25">
      <c r="A31" s="49" t="s">
        <v>47</v>
      </c>
      <c r="B31" s="50" t="s">
        <v>21</v>
      </c>
      <c r="C31" s="50" t="s">
        <v>22</v>
      </c>
      <c r="D31" s="51" t="s">
        <v>31</v>
      </c>
    </row>
    <row r="32" spans="1:6" ht="15.75" x14ac:dyDescent="0.25">
      <c r="A32" s="52" t="s">
        <v>1</v>
      </c>
      <c r="B32" s="56">
        <f>B15/B20</f>
        <v>0.12055641421947449</v>
      </c>
      <c r="C32" s="56">
        <f>C15/C20</f>
        <v>0.1259600614439324</v>
      </c>
      <c r="D32" s="57">
        <f>C32-B32</f>
        <v>5.4036472244579081E-3</v>
      </c>
    </row>
    <row r="33" spans="1:6" ht="15.75" x14ac:dyDescent="0.25">
      <c r="A33" s="52" t="s">
        <v>14</v>
      </c>
      <c r="B33" s="56">
        <f>B16/B20</f>
        <v>0.20865533230293662</v>
      </c>
      <c r="C33" s="56">
        <f>C16/C20</f>
        <v>0.24884792626728111</v>
      </c>
      <c r="D33" s="57">
        <f>C33-B33</f>
        <v>4.0192593964344492E-2</v>
      </c>
    </row>
    <row r="34" spans="1:6" ht="15.75" x14ac:dyDescent="0.25">
      <c r="A34" s="52" t="s">
        <v>15</v>
      </c>
      <c r="B34" s="56">
        <f>B17/B20</f>
        <v>0.47913446676970634</v>
      </c>
      <c r="C34" s="56">
        <f>C17/C20</f>
        <v>0.45161290322580644</v>
      </c>
      <c r="D34" s="57">
        <f>C34-B34</f>
        <v>-2.7521563543899896E-2</v>
      </c>
    </row>
    <row r="35" spans="1:6" ht="15.75" x14ac:dyDescent="0.25">
      <c r="A35" s="52" t="s">
        <v>16</v>
      </c>
      <c r="B35" s="56">
        <f>B18/B20</f>
        <v>9.428129829984544E-2</v>
      </c>
      <c r="C35" s="56">
        <f>C18/C20</f>
        <v>7.5268817204301078E-2</v>
      </c>
      <c r="D35" s="57">
        <f>C35-B35</f>
        <v>-1.9012481095544362E-2</v>
      </c>
    </row>
    <row r="36" spans="1:6" ht="15.75" x14ac:dyDescent="0.25">
      <c r="A36" s="52" t="s">
        <v>17</v>
      </c>
      <c r="B36" s="56">
        <f>B19/B20</f>
        <v>9.7372488408037097E-2</v>
      </c>
      <c r="C36" s="56">
        <f>C19/C20</f>
        <v>9.8310291858678955E-2</v>
      </c>
      <c r="D36" s="57">
        <f>C36-B36</f>
        <v>9.3780345064185811E-4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3"/>
      <c r="B40" s="25"/>
      <c r="C40" s="25"/>
      <c r="D40" s="25"/>
      <c r="E40" s="25"/>
      <c r="F40" s="19"/>
    </row>
    <row r="41" spans="1:6" x14ac:dyDescent="0.25">
      <c r="A41" s="23"/>
      <c r="B41" s="25"/>
      <c r="C41" s="25"/>
      <c r="D41" s="25"/>
      <c r="E41" s="25"/>
      <c r="F41" s="19"/>
    </row>
    <row r="48" spans="1:6" ht="31.5" x14ac:dyDescent="0.25">
      <c r="A48" s="49" t="s">
        <v>48</v>
      </c>
      <c r="B48" s="50" t="s">
        <v>43</v>
      </c>
      <c r="C48" s="50" t="s">
        <v>44</v>
      </c>
    </row>
    <row r="49" spans="1:3" s="60" customFormat="1" ht="31.5" x14ac:dyDescent="0.25">
      <c r="A49" s="58" t="s">
        <v>37</v>
      </c>
      <c r="B49" s="59">
        <v>647</v>
      </c>
      <c r="C49" s="59">
        <v>651</v>
      </c>
    </row>
    <row r="50" spans="1:3" s="60" customFormat="1" ht="31.5" x14ac:dyDescent="0.25">
      <c r="A50" s="58" t="s">
        <v>36</v>
      </c>
      <c r="B50" s="59">
        <v>41</v>
      </c>
      <c r="C50" s="59">
        <v>40</v>
      </c>
    </row>
    <row r="51" spans="1:3" s="60" customFormat="1" ht="31.5" x14ac:dyDescent="0.25">
      <c r="A51" s="58" t="s">
        <v>38</v>
      </c>
      <c r="B51" s="61">
        <f>B50/B49</f>
        <v>6.3369397217928905E-2</v>
      </c>
      <c r="C51" s="61">
        <f>C50/C49</f>
        <v>6.1443932411674347E-2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218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53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82</v>
      </c>
      <c r="C10" s="29">
        <v>61953</v>
      </c>
      <c r="D10" s="29">
        <v>24711</v>
      </c>
      <c r="E10" s="31">
        <f>C10/C15</f>
        <v>0.13156659665694742</v>
      </c>
      <c r="F10" s="31">
        <f>D10/D15</f>
        <v>0.26160556431891085</v>
      </c>
    </row>
    <row r="11" spans="1:6" x14ac:dyDescent="0.25">
      <c r="A11" s="6" t="s">
        <v>14</v>
      </c>
      <c r="B11" s="29">
        <v>162</v>
      </c>
      <c r="C11" s="29">
        <v>132170</v>
      </c>
      <c r="D11" s="29">
        <v>31729</v>
      </c>
      <c r="E11" s="31">
        <f>C11/C15</f>
        <v>0.2806830513477756</v>
      </c>
      <c r="F11" s="31">
        <f>D11/D15</f>
        <v>0.33590234916736361</v>
      </c>
    </row>
    <row r="12" spans="1:6" x14ac:dyDescent="0.25">
      <c r="A12" s="6" t="s">
        <v>15</v>
      </c>
      <c r="B12" s="29">
        <v>294</v>
      </c>
      <c r="C12" s="29">
        <v>223970</v>
      </c>
      <c r="D12" s="29">
        <v>34459</v>
      </c>
      <c r="E12" s="31">
        <f>C12/C15</f>
        <v>0.47563428168541499</v>
      </c>
      <c r="F12" s="31">
        <f>D12/D15</f>
        <v>0.3648037773002043</v>
      </c>
    </row>
    <row r="13" spans="1:6" x14ac:dyDescent="0.25">
      <c r="A13" s="6" t="s">
        <v>16</v>
      </c>
      <c r="B13" s="29">
        <v>49</v>
      </c>
      <c r="C13" s="29">
        <v>37323</v>
      </c>
      <c r="D13" s="29">
        <v>3200</v>
      </c>
      <c r="E13" s="31">
        <f>C13/C15</f>
        <v>7.9261054138253975E-2</v>
      </c>
      <c r="F13" s="31">
        <f>D13/D15</f>
        <v>3.3877131877322435E-2</v>
      </c>
    </row>
    <row r="14" spans="1:6" x14ac:dyDescent="0.25">
      <c r="A14" s="6" t="s">
        <v>17</v>
      </c>
      <c r="B14" s="30">
        <v>64</v>
      </c>
      <c r="C14" s="30">
        <v>15471</v>
      </c>
      <c r="D14" s="30">
        <v>360</v>
      </c>
      <c r="E14" s="31">
        <f>C14/C15</f>
        <v>3.2855016171608048E-2</v>
      </c>
      <c r="F14" s="31">
        <f>D14/D15</f>
        <v>3.8111773361987739E-3</v>
      </c>
    </row>
    <row r="15" spans="1:6" x14ac:dyDescent="0.25">
      <c r="A15" s="4" t="s">
        <v>0</v>
      </c>
      <c r="B15" s="63">
        <f>SUM(B10:B14)</f>
        <v>651</v>
      </c>
      <c r="C15" s="63">
        <f>SUM(C10:C14)</f>
        <v>470887</v>
      </c>
      <c r="D15" s="63">
        <f>SUM(D10:D14)</f>
        <v>94459</v>
      </c>
      <c r="E15" s="64">
        <f>SUM(E10:E14)</f>
        <v>1</v>
      </c>
      <c r="F15" s="64">
        <f>SUM(F10:F14)</f>
        <v>0.99999999999999989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52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22</v>
      </c>
      <c r="C29" s="9">
        <v>5</v>
      </c>
      <c r="D29" s="18">
        <v>38</v>
      </c>
      <c r="E29" s="3">
        <v>16</v>
      </c>
      <c r="F29" s="21">
        <f>SUM(B29:E29)</f>
        <v>81</v>
      </c>
      <c r="G29" s="15"/>
    </row>
    <row r="30" spans="1:7" x14ac:dyDescent="0.25">
      <c r="A30" s="6" t="s">
        <v>14</v>
      </c>
      <c r="B30" s="9">
        <v>90</v>
      </c>
      <c r="C30" s="9">
        <v>37</v>
      </c>
      <c r="D30" s="18">
        <v>29</v>
      </c>
      <c r="E30" s="3">
        <v>6</v>
      </c>
      <c r="F30" s="21">
        <f>SUM(B30:E30)</f>
        <v>162</v>
      </c>
      <c r="G30" s="15"/>
    </row>
    <row r="31" spans="1:7" x14ac:dyDescent="0.25">
      <c r="A31" s="6" t="s">
        <v>15</v>
      </c>
      <c r="B31" s="9">
        <v>202</v>
      </c>
      <c r="C31" s="9">
        <v>57</v>
      </c>
      <c r="D31" s="18">
        <v>27</v>
      </c>
      <c r="E31" s="3">
        <v>8</v>
      </c>
      <c r="F31" s="21">
        <f>SUM(B31:E31)</f>
        <v>294</v>
      </c>
      <c r="G31" s="15"/>
    </row>
    <row r="32" spans="1:7" x14ac:dyDescent="0.25">
      <c r="A32" s="6" t="s">
        <v>16</v>
      </c>
      <c r="B32" s="9">
        <v>32</v>
      </c>
      <c r="C32" s="9">
        <v>3</v>
      </c>
      <c r="D32" s="18">
        <v>7</v>
      </c>
      <c r="E32" s="3">
        <v>7</v>
      </c>
      <c r="F32" s="21">
        <f>SUM(B32:E32)</f>
        <v>49</v>
      </c>
      <c r="G32" s="15"/>
    </row>
    <row r="33" spans="1:9" x14ac:dyDescent="0.25">
      <c r="A33" s="6" t="s">
        <v>17</v>
      </c>
      <c r="B33" s="9">
        <v>25</v>
      </c>
      <c r="C33" s="9">
        <v>7</v>
      </c>
      <c r="D33" s="18">
        <v>10</v>
      </c>
      <c r="E33" s="3">
        <v>17</v>
      </c>
      <c r="F33" s="21">
        <f>SUM(B33:E33)</f>
        <v>59</v>
      </c>
      <c r="G33" s="15"/>
    </row>
    <row r="34" spans="1:9" x14ac:dyDescent="0.25">
      <c r="A34" s="8" t="s">
        <v>0</v>
      </c>
      <c r="B34" s="63">
        <f>SUM(B29:B33)</f>
        <v>371</v>
      </c>
      <c r="C34" s="63">
        <f>SUM(C29:C33)</f>
        <v>109</v>
      </c>
      <c r="D34" s="63">
        <f>SUM(D29:D33)</f>
        <v>111</v>
      </c>
      <c r="E34" s="63">
        <f>SUM(E29:E33)</f>
        <v>54</v>
      </c>
      <c r="F34" s="70">
        <f>SUM(F29:F33)</f>
        <v>645</v>
      </c>
      <c r="G34" s="67"/>
      <c r="H34" s="68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9"/>
      <c r="H35" s="69"/>
      <c r="I35" s="15"/>
    </row>
    <row r="36" spans="1:9" x14ac:dyDescent="0.25">
      <c r="A36" s="6" t="s">
        <v>1</v>
      </c>
      <c r="B36" s="5">
        <f>B29/B34</f>
        <v>5.9299191374663072E-2</v>
      </c>
      <c r="C36" s="5">
        <f>C29/C34</f>
        <v>4.5871559633027525E-2</v>
      </c>
      <c r="D36" s="5">
        <f>D29/D34</f>
        <v>0.34234234234234234</v>
      </c>
      <c r="E36" s="5">
        <f>E29/E34</f>
        <v>0.29629629629629628</v>
      </c>
      <c r="G36" s="68"/>
      <c r="H36" s="68"/>
    </row>
    <row r="37" spans="1:9" x14ac:dyDescent="0.25">
      <c r="A37" s="6" t="s">
        <v>14</v>
      </c>
      <c r="B37" s="5">
        <f>B30/B34</f>
        <v>0.24258760107816713</v>
      </c>
      <c r="C37" s="5">
        <f>C30/C34</f>
        <v>0.33944954128440369</v>
      </c>
      <c r="D37" s="5">
        <f>D30/D34</f>
        <v>0.26126126126126126</v>
      </c>
      <c r="E37" s="5">
        <f>E30/E34</f>
        <v>0.1111111111111111</v>
      </c>
      <c r="G37" s="68"/>
      <c r="H37" s="68"/>
    </row>
    <row r="38" spans="1:9" x14ac:dyDescent="0.25">
      <c r="A38" s="6" t="s">
        <v>15</v>
      </c>
      <c r="B38" s="5">
        <f>B31/B34</f>
        <v>0.54447439353099736</v>
      </c>
      <c r="C38" s="5">
        <f>C31/C34</f>
        <v>0.52293577981651373</v>
      </c>
      <c r="D38" s="5">
        <f>D31/D34</f>
        <v>0.24324324324324326</v>
      </c>
      <c r="E38" s="5">
        <f>E31/E34</f>
        <v>0.14814814814814814</v>
      </c>
    </row>
    <row r="39" spans="1:9" x14ac:dyDescent="0.25">
      <c r="A39" s="6" t="s">
        <v>16</v>
      </c>
      <c r="B39" s="5">
        <f>B32/B34</f>
        <v>8.6253369272237201E-2</v>
      </c>
      <c r="C39" s="5">
        <f>C32/C34</f>
        <v>2.7522935779816515E-2</v>
      </c>
      <c r="D39" s="5">
        <f>D32/D34</f>
        <v>6.3063063063063057E-2</v>
      </c>
      <c r="E39" s="5">
        <f>E32/E34</f>
        <v>0.12962962962962962</v>
      </c>
    </row>
    <row r="40" spans="1:9" x14ac:dyDescent="0.25">
      <c r="A40" s="6" t="s">
        <v>17</v>
      </c>
      <c r="B40" s="5">
        <f>B33/B34</f>
        <v>6.7385444743935305E-2</v>
      </c>
      <c r="C40" s="5">
        <f>C33/C34</f>
        <v>6.4220183486238536E-2</v>
      </c>
      <c r="D40" s="5">
        <f>D33/D34</f>
        <v>9.0090090090090086E-2</v>
      </c>
      <c r="E40" s="5">
        <f>E33/E34</f>
        <v>0.31481481481481483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51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57</v>
      </c>
      <c r="C52" s="21">
        <v>6</v>
      </c>
      <c r="D52" s="21">
        <v>0</v>
      </c>
      <c r="E52" s="21">
        <v>19</v>
      </c>
      <c r="F52" s="21">
        <f>SUM(B52:E52)</f>
        <v>82</v>
      </c>
    </row>
    <row r="53" spans="1:6" x14ac:dyDescent="0.25">
      <c r="A53" s="20" t="s">
        <v>14</v>
      </c>
      <c r="B53" s="21">
        <v>160</v>
      </c>
      <c r="C53" s="21">
        <v>1</v>
      </c>
      <c r="D53" s="21">
        <v>0</v>
      </c>
      <c r="E53" s="21">
        <v>1</v>
      </c>
      <c r="F53" s="21">
        <f>SUM(B53:E53)</f>
        <v>162</v>
      </c>
    </row>
    <row r="54" spans="1:6" x14ac:dyDescent="0.25">
      <c r="A54" s="20" t="s">
        <v>15</v>
      </c>
      <c r="B54" s="21">
        <v>294</v>
      </c>
      <c r="C54" s="21">
        <v>0</v>
      </c>
      <c r="D54" s="21">
        <v>0</v>
      </c>
      <c r="E54" s="21">
        <v>0</v>
      </c>
      <c r="F54" s="21">
        <f>SUM(B54:E54)</f>
        <v>294</v>
      </c>
    </row>
    <row r="55" spans="1:6" x14ac:dyDescent="0.25">
      <c r="A55" s="20" t="s">
        <v>16</v>
      </c>
      <c r="B55" s="21">
        <v>48</v>
      </c>
      <c r="C55" s="21">
        <v>1</v>
      </c>
      <c r="D55" s="21">
        <v>0</v>
      </c>
      <c r="E55" s="21">
        <v>0</v>
      </c>
      <c r="F55" s="21">
        <f>SUM(B55:E55)</f>
        <v>49</v>
      </c>
    </row>
    <row r="56" spans="1:6" x14ac:dyDescent="0.25">
      <c r="A56" s="20" t="s">
        <v>17</v>
      </c>
      <c r="B56" s="21">
        <v>46</v>
      </c>
      <c r="C56" s="21">
        <v>1</v>
      </c>
      <c r="D56" s="21">
        <v>0</v>
      </c>
      <c r="E56" s="21">
        <v>12</v>
      </c>
      <c r="F56" s="21">
        <f>SUM(B56:E56)</f>
        <v>59</v>
      </c>
    </row>
    <row r="57" spans="1:6" x14ac:dyDescent="0.25">
      <c r="A57" s="22" t="s">
        <v>0</v>
      </c>
      <c r="B57" s="63">
        <f>SUM(B52:B56)</f>
        <v>605</v>
      </c>
      <c r="C57" s="63">
        <f>SUM(C52:C56)</f>
        <v>9</v>
      </c>
      <c r="D57" s="63">
        <f>SUM(D52:D56)</f>
        <v>0</v>
      </c>
      <c r="E57" s="63">
        <f>SUM(E52:E56)</f>
        <v>32</v>
      </c>
      <c r="F57" s="22">
        <f>SUM(F52:F56)</f>
        <v>646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9.4214876033057851E-2</v>
      </c>
      <c r="C59" s="24">
        <f>C52/C57</f>
        <v>0.66666666666666663</v>
      </c>
      <c r="D59" s="24" t="e">
        <f>D52/D57</f>
        <v>#DIV/0!</v>
      </c>
      <c r="E59" s="24">
        <f>E52/E57</f>
        <v>0.59375</v>
      </c>
      <c r="F59" s="19"/>
    </row>
    <row r="60" spans="1:6" x14ac:dyDescent="0.25">
      <c r="A60" s="20" t="s">
        <v>14</v>
      </c>
      <c r="B60" s="24">
        <f>B53/B57</f>
        <v>0.26446280991735538</v>
      </c>
      <c r="C60" s="24">
        <f>C53/C57</f>
        <v>0.1111111111111111</v>
      </c>
      <c r="D60" s="24" t="e">
        <f>D53/D57</f>
        <v>#DIV/0!</v>
      </c>
      <c r="E60" s="24">
        <f>E53/E57</f>
        <v>3.125E-2</v>
      </c>
      <c r="F60" s="19"/>
    </row>
    <row r="61" spans="1:6" x14ac:dyDescent="0.25">
      <c r="A61" s="20" t="s">
        <v>15</v>
      </c>
      <c r="B61" s="24">
        <f>B54/B57</f>
        <v>0.48595041322314048</v>
      </c>
      <c r="C61" s="24">
        <f>C54/C57</f>
        <v>0</v>
      </c>
      <c r="D61" s="24" t="e">
        <f>D54/D57</f>
        <v>#DIV/0!</v>
      </c>
      <c r="E61" s="24">
        <f>E54/E57</f>
        <v>0</v>
      </c>
      <c r="F61" s="19"/>
    </row>
    <row r="62" spans="1:6" x14ac:dyDescent="0.25">
      <c r="A62" s="20" t="s">
        <v>16</v>
      </c>
      <c r="B62" s="24">
        <f>B55/B57</f>
        <v>7.9338842975206617E-2</v>
      </c>
      <c r="C62" s="24">
        <f>C55/C57</f>
        <v>0.1111111111111111</v>
      </c>
      <c r="D62" s="24" t="e">
        <f>D55/D57</f>
        <v>#DIV/0!</v>
      </c>
      <c r="E62" s="24">
        <f>E55/E57</f>
        <v>0</v>
      </c>
      <c r="F62" s="19"/>
    </row>
    <row r="63" spans="1:6" x14ac:dyDescent="0.25">
      <c r="A63" s="20" t="s">
        <v>17</v>
      </c>
      <c r="B63" s="24">
        <f>B56/B57</f>
        <v>7.6033057851239663E-2</v>
      </c>
      <c r="C63" s="24">
        <f>C56/C57</f>
        <v>0.1111111111111111</v>
      </c>
      <c r="D63" s="24" t="e">
        <f>D56/D57</f>
        <v>#DIV/0!</v>
      </c>
      <c r="E63" s="24">
        <f>E56/E57</f>
        <v>0.375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30" x14ac:dyDescent="0.25">
      <c r="A74" s="47" t="s">
        <v>50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39</v>
      </c>
      <c r="C75" s="21">
        <v>18</v>
      </c>
      <c r="D75" s="21">
        <v>21</v>
      </c>
      <c r="E75" s="21">
        <v>0</v>
      </c>
      <c r="F75" s="21">
        <f>SUM(B75:E75)</f>
        <v>78</v>
      </c>
    </row>
    <row r="76" spans="1:6" x14ac:dyDescent="0.25">
      <c r="A76" s="20" t="s">
        <v>14</v>
      </c>
      <c r="B76" s="21">
        <v>89</v>
      </c>
      <c r="C76" s="21">
        <v>35</v>
      </c>
      <c r="D76" s="21">
        <v>28</v>
      </c>
      <c r="E76" s="21">
        <v>7</v>
      </c>
      <c r="F76" s="21">
        <f>SUM(B76:E76)</f>
        <v>159</v>
      </c>
    </row>
    <row r="77" spans="1:6" x14ac:dyDescent="0.25">
      <c r="A77" s="20" t="s">
        <v>15</v>
      </c>
      <c r="B77" s="21">
        <v>83</v>
      </c>
      <c r="C77" s="21">
        <v>84</v>
      </c>
      <c r="D77" s="21">
        <v>91</v>
      </c>
      <c r="E77" s="21">
        <v>35</v>
      </c>
      <c r="F77" s="21">
        <f>SUM(B77:E77)</f>
        <v>293</v>
      </c>
    </row>
    <row r="78" spans="1:6" x14ac:dyDescent="0.25">
      <c r="A78" s="20" t="s">
        <v>16</v>
      </c>
      <c r="B78" s="21">
        <v>5</v>
      </c>
      <c r="C78" s="21">
        <v>8</v>
      </c>
      <c r="D78" s="21">
        <v>13</v>
      </c>
      <c r="E78" s="21">
        <v>20</v>
      </c>
      <c r="F78" s="21">
        <f>SUM(B78:E78)</f>
        <v>46</v>
      </c>
    </row>
    <row r="79" spans="1:6" x14ac:dyDescent="0.25">
      <c r="A79" s="20" t="s">
        <v>17</v>
      </c>
      <c r="B79" s="21">
        <v>5</v>
      </c>
      <c r="C79" s="21">
        <v>9</v>
      </c>
      <c r="D79" s="21">
        <v>17</v>
      </c>
      <c r="E79" s="21">
        <v>10</v>
      </c>
      <c r="F79" s="21">
        <f>SUM(B79:E79)</f>
        <v>41</v>
      </c>
    </row>
    <row r="80" spans="1:6" x14ac:dyDescent="0.25">
      <c r="A80" s="26" t="s">
        <v>0</v>
      </c>
      <c r="B80" s="63">
        <f>SUM(B75:B79)</f>
        <v>221</v>
      </c>
      <c r="C80" s="63">
        <f>SUM(C75:C79)</f>
        <v>154</v>
      </c>
      <c r="D80" s="63">
        <f>SUM(D75:D79)</f>
        <v>170</v>
      </c>
      <c r="E80" s="63">
        <f>SUM(E75:E79)</f>
        <v>72</v>
      </c>
      <c r="F80" s="22">
        <f>SUM(F75:F79)</f>
        <v>617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0.17647058823529413</v>
      </c>
      <c r="C82" s="24">
        <f>C75/C80</f>
        <v>0.11688311688311688</v>
      </c>
      <c r="D82" s="24">
        <f>D75/D80</f>
        <v>0.12352941176470589</v>
      </c>
      <c r="E82" s="24">
        <f>E75/E80</f>
        <v>0</v>
      </c>
      <c r="F82" s="19"/>
    </row>
    <row r="83" spans="1:6" x14ac:dyDescent="0.25">
      <c r="A83" s="20" t="s">
        <v>14</v>
      </c>
      <c r="B83" s="24">
        <f>B76/B80</f>
        <v>0.40271493212669685</v>
      </c>
      <c r="C83" s="24">
        <f>C76/C80</f>
        <v>0.22727272727272727</v>
      </c>
      <c r="D83" s="24">
        <f>D76/D80</f>
        <v>0.16470588235294117</v>
      </c>
      <c r="E83" s="24">
        <f>E76/E80</f>
        <v>9.7222222222222224E-2</v>
      </c>
      <c r="F83" s="19"/>
    </row>
    <row r="84" spans="1:6" x14ac:dyDescent="0.25">
      <c r="A84" s="20" t="s">
        <v>15</v>
      </c>
      <c r="B84" s="24">
        <f>B77/B80</f>
        <v>0.3755656108597285</v>
      </c>
      <c r="C84" s="24">
        <f>C77/C80</f>
        <v>0.54545454545454541</v>
      </c>
      <c r="D84" s="24">
        <f>D77/D80</f>
        <v>0.53529411764705881</v>
      </c>
      <c r="E84" s="24">
        <f>E77/E80</f>
        <v>0.4861111111111111</v>
      </c>
      <c r="F84" s="19"/>
    </row>
    <row r="85" spans="1:6" x14ac:dyDescent="0.25">
      <c r="A85" s="20" t="s">
        <v>16</v>
      </c>
      <c r="B85" s="24">
        <f>B78/B80</f>
        <v>2.2624434389140271E-2</v>
      </c>
      <c r="C85" s="24">
        <f>C78/C80</f>
        <v>5.1948051948051951E-2</v>
      </c>
      <c r="D85" s="24">
        <f>D78/D80</f>
        <v>7.6470588235294124E-2</v>
      </c>
      <c r="E85" s="24">
        <f>E78/E80</f>
        <v>0.27777777777777779</v>
      </c>
      <c r="F85" s="19"/>
    </row>
    <row r="86" spans="1:6" x14ac:dyDescent="0.25">
      <c r="A86" s="20" t="s">
        <v>17</v>
      </c>
      <c r="B86" s="24">
        <f>B79/B80</f>
        <v>2.2624434389140271E-2</v>
      </c>
      <c r="C86" s="24">
        <f>C79/C80</f>
        <v>5.844155844155844E-2</v>
      </c>
      <c r="D86" s="24">
        <f>D79/D80</f>
        <v>0.1</v>
      </c>
      <c r="E86" s="24">
        <f>E79/E80</f>
        <v>0.1388888888888889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49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36</v>
      </c>
      <c r="C98" s="21">
        <v>21</v>
      </c>
      <c r="D98" s="21">
        <v>4</v>
      </c>
      <c r="E98" s="28">
        <v>21</v>
      </c>
      <c r="F98" s="21">
        <f>SUM(B98:E98)</f>
        <v>82</v>
      </c>
    </row>
    <row r="99" spans="1:6" x14ac:dyDescent="0.25">
      <c r="A99" s="20" t="s">
        <v>14</v>
      </c>
      <c r="B99" s="21">
        <v>67</v>
      </c>
      <c r="C99" s="21">
        <v>53</v>
      </c>
      <c r="D99" s="21">
        <v>24</v>
      </c>
      <c r="E99" s="28">
        <v>18</v>
      </c>
      <c r="F99" s="21">
        <f>SUM(B99:E99)</f>
        <v>162</v>
      </c>
    </row>
    <row r="100" spans="1:6" x14ac:dyDescent="0.25">
      <c r="A100" s="20" t="s">
        <v>15</v>
      </c>
      <c r="B100" s="21">
        <v>142</v>
      </c>
      <c r="C100" s="21">
        <v>87</v>
      </c>
      <c r="D100" s="21">
        <v>27</v>
      </c>
      <c r="E100" s="28">
        <v>38</v>
      </c>
      <c r="F100" s="21">
        <f>SUM(B100:E100)</f>
        <v>294</v>
      </c>
    </row>
    <row r="101" spans="1:6" x14ac:dyDescent="0.25">
      <c r="A101" s="20" t="s">
        <v>16</v>
      </c>
      <c r="B101" s="21">
        <v>18</v>
      </c>
      <c r="C101" s="21">
        <v>16</v>
      </c>
      <c r="D101" s="21">
        <v>5</v>
      </c>
      <c r="E101" s="28">
        <v>10</v>
      </c>
      <c r="F101" s="21">
        <f>SUM(B101:E101)</f>
        <v>49</v>
      </c>
    </row>
    <row r="102" spans="1:6" x14ac:dyDescent="0.25">
      <c r="A102" s="20" t="s">
        <v>17</v>
      </c>
      <c r="B102" s="21">
        <v>18</v>
      </c>
      <c r="C102" s="21">
        <v>0</v>
      </c>
      <c r="D102" s="21">
        <v>15</v>
      </c>
      <c r="E102" s="28">
        <v>26</v>
      </c>
      <c r="F102" s="21">
        <f>SUM(B102:E102)</f>
        <v>59</v>
      </c>
    </row>
    <row r="103" spans="1:6" x14ac:dyDescent="0.25">
      <c r="A103" s="26" t="s">
        <v>0</v>
      </c>
      <c r="B103" s="63">
        <f>SUM(B98:B102)</f>
        <v>281</v>
      </c>
      <c r="C103" s="63">
        <f>SUM(C98:C102)</f>
        <v>177</v>
      </c>
      <c r="D103" s="63">
        <f>SUM(D98:D102)</f>
        <v>75</v>
      </c>
      <c r="E103" s="63">
        <f>SUM(E98:E102)</f>
        <v>113</v>
      </c>
      <c r="F103" s="22">
        <f>SUM(F98:F102)</f>
        <v>646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0.12811387900355872</v>
      </c>
      <c r="C105" s="24">
        <f>C98/C103</f>
        <v>0.11864406779661017</v>
      </c>
      <c r="D105" s="24">
        <f>D98/D103</f>
        <v>5.3333333333333337E-2</v>
      </c>
      <c r="E105" s="24">
        <f>E98/E103</f>
        <v>0.18584070796460178</v>
      </c>
      <c r="F105" s="19"/>
    </row>
    <row r="106" spans="1:6" x14ac:dyDescent="0.25">
      <c r="A106" s="20" t="s">
        <v>14</v>
      </c>
      <c r="B106" s="24">
        <f>B99/B103</f>
        <v>0.23843416370106763</v>
      </c>
      <c r="C106" s="24">
        <f>C99/C103</f>
        <v>0.29943502824858759</v>
      </c>
      <c r="D106" s="24">
        <f>D99/D103</f>
        <v>0.32</v>
      </c>
      <c r="E106" s="24">
        <f>E99/E103</f>
        <v>0.15929203539823009</v>
      </c>
      <c r="F106" s="19"/>
    </row>
    <row r="107" spans="1:6" x14ac:dyDescent="0.25">
      <c r="A107" s="20" t="s">
        <v>15</v>
      </c>
      <c r="B107" s="24">
        <f>B100/B103</f>
        <v>0.50533807829181498</v>
      </c>
      <c r="C107" s="24">
        <f>C100/C103</f>
        <v>0.49152542372881358</v>
      </c>
      <c r="D107" s="24">
        <f>D100/D103</f>
        <v>0.36</v>
      </c>
      <c r="E107" s="24">
        <f>E100/E103</f>
        <v>0.33628318584070799</v>
      </c>
      <c r="F107" s="19"/>
    </row>
    <row r="108" spans="1:6" x14ac:dyDescent="0.25">
      <c r="A108" s="20" t="s">
        <v>16</v>
      </c>
      <c r="B108" s="24">
        <f>B101/B103</f>
        <v>6.4056939501779361E-2</v>
      </c>
      <c r="C108" s="24">
        <f>C101/C103</f>
        <v>9.03954802259887E-2</v>
      </c>
      <c r="D108" s="24">
        <f>D101/D103</f>
        <v>6.6666666666666666E-2</v>
      </c>
      <c r="E108" s="24">
        <f>E101/E103</f>
        <v>8.8495575221238937E-2</v>
      </c>
      <c r="F108" s="19"/>
    </row>
    <row r="109" spans="1:6" x14ac:dyDescent="0.25">
      <c r="A109" s="20" t="s">
        <v>17</v>
      </c>
      <c r="B109" s="24">
        <f>B102/B103</f>
        <v>6.4056939501779361E-2</v>
      </c>
      <c r="C109" s="24">
        <f>C102/C103</f>
        <v>0</v>
      </c>
      <c r="D109" s="24">
        <f>D102/D103</f>
        <v>0.2</v>
      </c>
      <c r="E109" s="24">
        <f>E102/E103</f>
        <v>0.23008849557522124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60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58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78</v>
      </c>
      <c r="C10" s="29">
        <v>50019</v>
      </c>
      <c r="D10" s="29">
        <v>19790</v>
      </c>
      <c r="E10" s="31">
        <f>C10/C15</f>
        <v>0.11034049171106185</v>
      </c>
      <c r="F10" s="31">
        <f>D10/D15</f>
        <v>0.24072790083810774</v>
      </c>
    </row>
    <row r="11" spans="1:6" x14ac:dyDescent="0.25">
      <c r="A11" s="6" t="s">
        <v>14</v>
      </c>
      <c r="B11" s="29">
        <v>135</v>
      </c>
      <c r="C11" s="29">
        <v>102071</v>
      </c>
      <c r="D11" s="29">
        <v>23883</v>
      </c>
      <c r="E11" s="31">
        <f>C11/C15</f>
        <v>0.22516572361382262</v>
      </c>
      <c r="F11" s="31">
        <f>D11/D15</f>
        <v>0.29051563697405391</v>
      </c>
    </row>
    <row r="12" spans="1:6" x14ac:dyDescent="0.25">
      <c r="A12" s="6" t="s">
        <v>15</v>
      </c>
      <c r="B12" s="29">
        <v>310</v>
      </c>
      <c r="C12" s="29">
        <v>227362</v>
      </c>
      <c r="D12" s="29">
        <v>34281</v>
      </c>
      <c r="E12" s="31">
        <f>C12/C15</f>
        <v>0.5015541069675612</v>
      </c>
      <c r="F12" s="31">
        <f>D12/D15</f>
        <v>0.41699813888990256</v>
      </c>
    </row>
    <row r="13" spans="1:6" x14ac:dyDescent="0.25">
      <c r="A13" s="6" t="s">
        <v>16</v>
      </c>
      <c r="B13" s="29">
        <v>61</v>
      </c>
      <c r="C13" s="29">
        <v>46801</v>
      </c>
      <c r="D13" s="29">
        <v>3904</v>
      </c>
      <c r="E13" s="31">
        <f>C13/C15</f>
        <v>0.10324167521480648</v>
      </c>
      <c r="F13" s="31">
        <f>D13/D15</f>
        <v>4.7488717780291692E-2</v>
      </c>
    </row>
    <row r="14" spans="1:6" x14ac:dyDescent="0.25">
      <c r="A14" s="6" t="s">
        <v>17</v>
      </c>
      <c r="B14" s="30">
        <v>63</v>
      </c>
      <c r="C14" s="30">
        <v>27062</v>
      </c>
      <c r="D14" s="30">
        <v>351</v>
      </c>
      <c r="E14" s="31">
        <f>C14/C15</f>
        <v>5.969800249274787E-2</v>
      </c>
      <c r="F14" s="31">
        <f>D14/D15</f>
        <v>4.2696055176440536E-3</v>
      </c>
    </row>
    <row r="15" spans="1:6" x14ac:dyDescent="0.25">
      <c r="A15" s="4" t="s">
        <v>0</v>
      </c>
      <c r="B15" s="63">
        <f>SUM(B10:B14)</f>
        <v>647</v>
      </c>
      <c r="C15" s="63">
        <f>SUM(C10:C14)</f>
        <v>453315</v>
      </c>
      <c r="D15" s="63">
        <f>SUM(D10:D14)</f>
        <v>82209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57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15</v>
      </c>
      <c r="C29" s="9">
        <v>8</v>
      </c>
      <c r="D29" s="18">
        <v>38</v>
      </c>
      <c r="E29" s="3">
        <v>16</v>
      </c>
      <c r="F29" s="21">
        <f>SUM(B29:E29)</f>
        <v>77</v>
      </c>
      <c r="G29" s="15"/>
    </row>
    <row r="30" spans="1:7" x14ac:dyDescent="0.25">
      <c r="A30" s="6" t="s">
        <v>14</v>
      </c>
      <c r="B30" s="9">
        <v>70</v>
      </c>
      <c r="C30" s="9">
        <v>34</v>
      </c>
      <c r="D30" s="18">
        <v>26</v>
      </c>
      <c r="E30" s="3">
        <v>5</v>
      </c>
      <c r="F30" s="21">
        <f>SUM(B30:E30)</f>
        <v>135</v>
      </c>
      <c r="G30" s="15"/>
    </row>
    <row r="31" spans="1:7" x14ac:dyDescent="0.25">
      <c r="A31" s="6" t="s">
        <v>15</v>
      </c>
      <c r="B31" s="9">
        <v>230</v>
      </c>
      <c r="C31" s="9">
        <v>57</v>
      </c>
      <c r="D31" s="18">
        <v>17</v>
      </c>
      <c r="E31" s="3">
        <v>6</v>
      </c>
      <c r="F31" s="21">
        <f>SUM(B31:E31)</f>
        <v>310</v>
      </c>
      <c r="G31" s="15"/>
    </row>
    <row r="32" spans="1:7" x14ac:dyDescent="0.25">
      <c r="A32" s="6" t="s">
        <v>16</v>
      </c>
      <c r="B32" s="9">
        <v>43</v>
      </c>
      <c r="C32" s="9">
        <v>1</v>
      </c>
      <c r="D32" s="18">
        <v>12</v>
      </c>
      <c r="E32" s="3">
        <v>5</v>
      </c>
      <c r="F32" s="21">
        <f>SUM(B32:E32)</f>
        <v>61</v>
      </c>
      <c r="G32" s="15"/>
    </row>
    <row r="33" spans="1:9" x14ac:dyDescent="0.25">
      <c r="A33" s="6" t="s">
        <v>17</v>
      </c>
      <c r="B33" s="9">
        <v>24</v>
      </c>
      <c r="C33" s="9">
        <v>10</v>
      </c>
      <c r="D33" s="18">
        <v>18</v>
      </c>
      <c r="E33" s="3">
        <v>7</v>
      </c>
      <c r="F33" s="21">
        <f>SUM(B33:E33)</f>
        <v>59</v>
      </c>
      <c r="G33" s="15"/>
    </row>
    <row r="34" spans="1:9" x14ac:dyDescent="0.25">
      <c r="A34" s="8" t="s">
        <v>0</v>
      </c>
      <c r="B34" s="63">
        <f>SUM(B29:B33)</f>
        <v>382</v>
      </c>
      <c r="C34" s="63">
        <f>SUM(C29:C33)</f>
        <v>110</v>
      </c>
      <c r="D34" s="63">
        <f>SUM(D29:D33)</f>
        <v>111</v>
      </c>
      <c r="E34" s="63">
        <f>SUM(E29:E33)</f>
        <v>39</v>
      </c>
      <c r="F34" s="70">
        <f>SUM(F29:F33)</f>
        <v>642</v>
      </c>
      <c r="G34" s="67"/>
      <c r="H34" s="68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9"/>
      <c r="H35" s="69"/>
      <c r="I35" s="15"/>
    </row>
    <row r="36" spans="1:9" x14ac:dyDescent="0.25">
      <c r="A36" s="6" t="s">
        <v>1</v>
      </c>
      <c r="B36" s="5">
        <f>B29/B34</f>
        <v>3.9267015706806283E-2</v>
      </c>
      <c r="C36" s="5">
        <f>C29/C34</f>
        <v>7.2727272727272724E-2</v>
      </c>
      <c r="D36" s="5">
        <f>D29/D34</f>
        <v>0.34234234234234234</v>
      </c>
      <c r="E36" s="5">
        <f>E29/E34</f>
        <v>0.41025641025641024</v>
      </c>
    </row>
    <row r="37" spans="1:9" x14ac:dyDescent="0.25">
      <c r="A37" s="6" t="s">
        <v>14</v>
      </c>
      <c r="B37" s="5">
        <f>B30/B34</f>
        <v>0.18324607329842932</v>
      </c>
      <c r="C37" s="5">
        <f>C30/C34</f>
        <v>0.30909090909090908</v>
      </c>
      <c r="D37" s="5">
        <f>D30/D34</f>
        <v>0.23423423423423423</v>
      </c>
      <c r="E37" s="5">
        <f>E30/E34</f>
        <v>0.12820512820512819</v>
      </c>
    </row>
    <row r="38" spans="1:9" x14ac:dyDescent="0.25">
      <c r="A38" s="6" t="s">
        <v>15</v>
      </c>
      <c r="B38" s="5">
        <f>B31/B34</f>
        <v>0.60209424083769636</v>
      </c>
      <c r="C38" s="5">
        <f>C31/C34</f>
        <v>0.51818181818181819</v>
      </c>
      <c r="D38" s="5">
        <f>D31/D34</f>
        <v>0.15315315315315314</v>
      </c>
      <c r="E38" s="5">
        <f>E31/E34</f>
        <v>0.15384615384615385</v>
      </c>
    </row>
    <row r="39" spans="1:9" x14ac:dyDescent="0.25">
      <c r="A39" s="6" t="s">
        <v>16</v>
      </c>
      <c r="B39" s="5">
        <f>B32/B34</f>
        <v>0.112565445026178</v>
      </c>
      <c r="C39" s="5">
        <f>C32/C34</f>
        <v>9.0909090909090905E-3</v>
      </c>
      <c r="D39" s="5">
        <f>D32/D34</f>
        <v>0.10810810810810811</v>
      </c>
      <c r="E39" s="5">
        <f>E32/E34</f>
        <v>0.12820512820512819</v>
      </c>
    </row>
    <row r="40" spans="1:9" x14ac:dyDescent="0.25">
      <c r="A40" s="6" t="s">
        <v>17</v>
      </c>
      <c r="B40" s="5">
        <f>B33/B34</f>
        <v>6.2827225130890049E-2</v>
      </c>
      <c r="C40" s="5">
        <f>C33/C34</f>
        <v>9.0909090909090912E-2</v>
      </c>
      <c r="D40" s="5">
        <f>D33/D34</f>
        <v>0.16216216216216217</v>
      </c>
      <c r="E40" s="5">
        <f>E33/E34</f>
        <v>0.17948717948717949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56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51</v>
      </c>
      <c r="C52" s="21">
        <v>5</v>
      </c>
      <c r="D52" s="21">
        <v>0</v>
      </c>
      <c r="E52" s="21">
        <v>21</v>
      </c>
      <c r="F52" s="21">
        <f>SUM(B52:E52)</f>
        <v>77</v>
      </c>
    </row>
    <row r="53" spans="1:6" x14ac:dyDescent="0.25">
      <c r="A53" s="20" t="s">
        <v>14</v>
      </c>
      <c r="B53" s="21">
        <v>133</v>
      </c>
      <c r="C53" s="21">
        <v>2</v>
      </c>
      <c r="D53" s="21">
        <v>0</v>
      </c>
      <c r="E53" s="21">
        <v>0</v>
      </c>
      <c r="F53" s="21">
        <f>SUM(B53:E53)</f>
        <v>135</v>
      </c>
    </row>
    <row r="54" spans="1:6" x14ac:dyDescent="0.25">
      <c r="A54" s="20" t="s">
        <v>15</v>
      </c>
      <c r="B54" s="21">
        <v>306</v>
      </c>
      <c r="C54" s="21">
        <v>0</v>
      </c>
      <c r="D54" s="21">
        <v>0</v>
      </c>
      <c r="E54" s="21">
        <v>4</v>
      </c>
      <c r="F54" s="21">
        <f>SUM(B54:E54)</f>
        <v>310</v>
      </c>
    </row>
    <row r="55" spans="1:6" x14ac:dyDescent="0.25">
      <c r="A55" s="20" t="s">
        <v>16</v>
      </c>
      <c r="B55" s="21">
        <v>59</v>
      </c>
      <c r="C55" s="21">
        <v>0</v>
      </c>
      <c r="D55" s="21">
        <v>1</v>
      </c>
      <c r="E55" s="21">
        <v>1</v>
      </c>
      <c r="F55" s="21">
        <f>SUM(B55:E55)</f>
        <v>61</v>
      </c>
    </row>
    <row r="56" spans="1:6" x14ac:dyDescent="0.25">
      <c r="A56" s="20" t="s">
        <v>17</v>
      </c>
      <c r="B56" s="21">
        <v>51</v>
      </c>
      <c r="C56" s="21">
        <v>1</v>
      </c>
      <c r="D56" s="21">
        <v>0</v>
      </c>
      <c r="E56" s="21">
        <v>7</v>
      </c>
      <c r="F56" s="21">
        <f>SUM(B56:E56)</f>
        <v>59</v>
      </c>
    </row>
    <row r="57" spans="1:6" x14ac:dyDescent="0.25">
      <c r="A57" s="22" t="s">
        <v>0</v>
      </c>
      <c r="B57" s="63">
        <f>SUM(B52:B56)</f>
        <v>600</v>
      </c>
      <c r="C57" s="63">
        <f>SUM(C52:C56)</f>
        <v>8</v>
      </c>
      <c r="D57" s="63">
        <f>SUM(D52:D56)</f>
        <v>1</v>
      </c>
      <c r="E57" s="63">
        <f>SUM(E52:E56)</f>
        <v>33</v>
      </c>
      <c r="F57" s="22">
        <f>SUM(F52:F56)</f>
        <v>642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8.5000000000000006E-2</v>
      </c>
      <c r="C59" s="24">
        <f>C52/C57</f>
        <v>0.625</v>
      </c>
      <c r="D59" s="24">
        <f>D52/D57</f>
        <v>0</v>
      </c>
      <c r="E59" s="24">
        <f>E52/E57</f>
        <v>0.63636363636363635</v>
      </c>
      <c r="F59" s="19"/>
    </row>
    <row r="60" spans="1:6" x14ac:dyDescent="0.25">
      <c r="A60" s="20" t="s">
        <v>14</v>
      </c>
      <c r="B60" s="24">
        <f>B53/B57</f>
        <v>0.22166666666666668</v>
      </c>
      <c r="C60" s="24">
        <f>C53/C57</f>
        <v>0.25</v>
      </c>
      <c r="D60" s="24">
        <f>D53/D57</f>
        <v>0</v>
      </c>
      <c r="E60" s="24">
        <f>E53/E57</f>
        <v>0</v>
      </c>
      <c r="F60" s="19"/>
    </row>
    <row r="61" spans="1:6" x14ac:dyDescent="0.25">
      <c r="A61" s="20" t="s">
        <v>15</v>
      </c>
      <c r="B61" s="24">
        <f>B54/B57</f>
        <v>0.51</v>
      </c>
      <c r="C61" s="24">
        <f>C54/C57</f>
        <v>0</v>
      </c>
      <c r="D61" s="24">
        <f>D54/D57</f>
        <v>0</v>
      </c>
      <c r="E61" s="24">
        <f>E54/E57</f>
        <v>0.12121212121212122</v>
      </c>
      <c r="F61" s="19"/>
    </row>
    <row r="62" spans="1:6" x14ac:dyDescent="0.25">
      <c r="A62" s="20" t="s">
        <v>16</v>
      </c>
      <c r="B62" s="24">
        <f>B55/B57</f>
        <v>9.8333333333333328E-2</v>
      </c>
      <c r="C62" s="24">
        <f>C55/C57</f>
        <v>0</v>
      </c>
      <c r="D62" s="24">
        <f>D55/D57</f>
        <v>1</v>
      </c>
      <c r="E62" s="24">
        <f>E55/E57</f>
        <v>3.0303030303030304E-2</v>
      </c>
      <c r="F62" s="19"/>
    </row>
    <row r="63" spans="1:6" x14ac:dyDescent="0.25">
      <c r="A63" s="20" t="s">
        <v>17</v>
      </c>
      <c r="B63" s="24">
        <f>B56/B57</f>
        <v>8.5000000000000006E-2</v>
      </c>
      <c r="C63" s="24">
        <f>C56/C57</f>
        <v>0.125</v>
      </c>
      <c r="D63" s="24">
        <f>D56/D57</f>
        <v>0</v>
      </c>
      <c r="E63" s="24">
        <f>E56/E57</f>
        <v>0.21212121212121213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45" x14ac:dyDescent="0.25">
      <c r="A74" s="47" t="s">
        <v>55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13</v>
      </c>
      <c r="C75" s="21">
        <v>28</v>
      </c>
      <c r="D75" s="21">
        <v>20</v>
      </c>
      <c r="E75" s="21">
        <v>15</v>
      </c>
      <c r="F75" s="21">
        <f>SUM(B75:E75)</f>
        <v>76</v>
      </c>
    </row>
    <row r="76" spans="1:6" x14ac:dyDescent="0.25">
      <c r="A76" s="20" t="s">
        <v>14</v>
      </c>
      <c r="B76" s="21">
        <v>61</v>
      </c>
      <c r="C76" s="21">
        <v>32</v>
      </c>
      <c r="D76" s="21">
        <v>26</v>
      </c>
      <c r="E76" s="21">
        <v>15</v>
      </c>
      <c r="F76" s="21">
        <f>SUM(B76:E76)</f>
        <v>134</v>
      </c>
    </row>
    <row r="77" spans="1:6" x14ac:dyDescent="0.25">
      <c r="A77" s="20" t="s">
        <v>15</v>
      </c>
      <c r="B77" s="21">
        <v>84</v>
      </c>
      <c r="C77" s="21">
        <v>81</v>
      </c>
      <c r="D77" s="21">
        <v>105</v>
      </c>
      <c r="E77" s="21">
        <v>37</v>
      </c>
      <c r="F77" s="21">
        <f>SUM(B77:E77)</f>
        <v>307</v>
      </c>
    </row>
    <row r="78" spans="1:6" x14ac:dyDescent="0.25">
      <c r="A78" s="20" t="s">
        <v>16</v>
      </c>
      <c r="B78" s="21">
        <v>4</v>
      </c>
      <c r="C78" s="21">
        <v>10</v>
      </c>
      <c r="D78" s="21">
        <v>24</v>
      </c>
      <c r="E78" s="21">
        <v>21</v>
      </c>
      <c r="F78" s="21">
        <f>SUM(B78:E78)</f>
        <v>59</v>
      </c>
    </row>
    <row r="79" spans="1:6" x14ac:dyDescent="0.25">
      <c r="A79" s="20" t="s">
        <v>17</v>
      </c>
      <c r="B79" s="21">
        <v>4</v>
      </c>
      <c r="C79" s="21">
        <v>11</v>
      </c>
      <c r="D79" s="21">
        <v>17</v>
      </c>
      <c r="E79" s="21">
        <v>16</v>
      </c>
      <c r="F79" s="21">
        <f>SUM(B79:E79)</f>
        <v>48</v>
      </c>
    </row>
    <row r="80" spans="1:6" x14ac:dyDescent="0.25">
      <c r="A80" s="26" t="s">
        <v>0</v>
      </c>
      <c r="B80" s="63">
        <f>SUM(B75:B79)</f>
        <v>166</v>
      </c>
      <c r="C80" s="63">
        <f>SUM(C75:C79)</f>
        <v>162</v>
      </c>
      <c r="D80" s="63">
        <f>SUM(D75:D79)</f>
        <v>192</v>
      </c>
      <c r="E80" s="63">
        <f>SUM(E75:E79)</f>
        <v>104</v>
      </c>
      <c r="F80" s="22">
        <f>SUM(F75:F79)</f>
        <v>624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7.8313253012048195E-2</v>
      </c>
      <c r="C82" s="24">
        <f>C75/C80</f>
        <v>0.1728395061728395</v>
      </c>
      <c r="D82" s="24">
        <f>D75/D80</f>
        <v>0.10416666666666667</v>
      </c>
      <c r="E82" s="24">
        <f>E75/E80</f>
        <v>0.14423076923076922</v>
      </c>
      <c r="F82" s="19"/>
    </row>
    <row r="83" spans="1:6" x14ac:dyDescent="0.25">
      <c r="A83" s="20" t="s">
        <v>14</v>
      </c>
      <c r="B83" s="24">
        <f>B76/B80</f>
        <v>0.36746987951807231</v>
      </c>
      <c r="C83" s="24">
        <f>C76/C80</f>
        <v>0.19753086419753085</v>
      </c>
      <c r="D83" s="24">
        <f>D76/D80</f>
        <v>0.13541666666666666</v>
      </c>
      <c r="E83" s="24">
        <f>E76/E80</f>
        <v>0.14423076923076922</v>
      </c>
      <c r="F83" s="19"/>
    </row>
    <row r="84" spans="1:6" x14ac:dyDescent="0.25">
      <c r="A84" s="20" t="s">
        <v>15</v>
      </c>
      <c r="B84" s="24">
        <f>B77/B80</f>
        <v>0.50602409638554213</v>
      </c>
      <c r="C84" s="24">
        <f>C77/C80</f>
        <v>0.5</v>
      </c>
      <c r="D84" s="24">
        <f>D77/D80</f>
        <v>0.546875</v>
      </c>
      <c r="E84" s="24">
        <f>E77/E80</f>
        <v>0.35576923076923078</v>
      </c>
      <c r="F84" s="19"/>
    </row>
    <row r="85" spans="1:6" x14ac:dyDescent="0.25">
      <c r="A85" s="20" t="s">
        <v>16</v>
      </c>
      <c r="B85" s="24">
        <f>B78/B80</f>
        <v>2.4096385542168676E-2</v>
      </c>
      <c r="C85" s="24">
        <f>C78/C80</f>
        <v>6.1728395061728392E-2</v>
      </c>
      <c r="D85" s="24">
        <f>D78/D80</f>
        <v>0.125</v>
      </c>
      <c r="E85" s="24">
        <f>E78/E80</f>
        <v>0.20192307692307693</v>
      </c>
      <c r="F85" s="19"/>
    </row>
    <row r="86" spans="1:6" x14ac:dyDescent="0.25">
      <c r="A86" s="20" t="s">
        <v>17</v>
      </c>
      <c r="B86" s="24">
        <f>B79/B80</f>
        <v>2.4096385542168676E-2</v>
      </c>
      <c r="C86" s="24">
        <f>C79/C80</f>
        <v>6.7901234567901231E-2</v>
      </c>
      <c r="D86" s="24">
        <f>D79/D80</f>
        <v>8.8541666666666671E-2</v>
      </c>
      <c r="E86" s="24">
        <f>E79/E80</f>
        <v>0.15384615384615385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54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29</v>
      </c>
      <c r="C98" s="21">
        <v>16</v>
      </c>
      <c r="D98" s="21">
        <v>10</v>
      </c>
      <c r="E98" s="28">
        <v>22</v>
      </c>
      <c r="F98" s="21">
        <f>SUM(B98:E98)</f>
        <v>77</v>
      </c>
    </row>
    <row r="99" spans="1:6" x14ac:dyDescent="0.25">
      <c r="A99" s="20" t="s">
        <v>14</v>
      </c>
      <c r="B99" s="21">
        <v>47</v>
      </c>
      <c r="C99" s="21">
        <v>45</v>
      </c>
      <c r="D99" s="21">
        <v>14</v>
      </c>
      <c r="E99" s="28">
        <v>29</v>
      </c>
      <c r="F99" s="21">
        <f>SUM(B99:E99)</f>
        <v>135</v>
      </c>
    </row>
    <row r="100" spans="1:6" x14ac:dyDescent="0.25">
      <c r="A100" s="20" t="s">
        <v>15</v>
      </c>
      <c r="B100" s="21">
        <v>149</v>
      </c>
      <c r="C100" s="21">
        <v>99</v>
      </c>
      <c r="D100" s="21">
        <v>37</v>
      </c>
      <c r="E100" s="28">
        <v>25</v>
      </c>
      <c r="F100" s="21">
        <f>SUM(B100:E100)</f>
        <v>310</v>
      </c>
    </row>
    <row r="101" spans="1:6" x14ac:dyDescent="0.25">
      <c r="A101" s="20" t="s">
        <v>16</v>
      </c>
      <c r="B101" s="21">
        <v>30</v>
      </c>
      <c r="C101" s="21">
        <v>17</v>
      </c>
      <c r="D101" s="21">
        <v>8</v>
      </c>
      <c r="E101" s="28">
        <v>6</v>
      </c>
      <c r="F101" s="21">
        <f>SUM(B101:E101)</f>
        <v>61</v>
      </c>
    </row>
    <row r="102" spans="1:6" x14ac:dyDescent="0.25">
      <c r="A102" s="20" t="s">
        <v>17</v>
      </c>
      <c r="B102" s="21">
        <v>17</v>
      </c>
      <c r="C102" s="21">
        <v>6</v>
      </c>
      <c r="D102" s="21">
        <v>8</v>
      </c>
      <c r="E102" s="28">
        <v>28</v>
      </c>
      <c r="F102" s="21">
        <f>SUM(B102:E102)</f>
        <v>59</v>
      </c>
    </row>
    <row r="103" spans="1:6" x14ac:dyDescent="0.25">
      <c r="A103" s="26" t="s">
        <v>0</v>
      </c>
      <c r="B103" s="63">
        <f>SUM(B98:B102)</f>
        <v>272</v>
      </c>
      <c r="C103" s="63">
        <f>SUM(C98:C102)</f>
        <v>183</v>
      </c>
      <c r="D103" s="63">
        <f>SUM(D98:D102)</f>
        <v>77</v>
      </c>
      <c r="E103" s="63">
        <f>SUM(E98:E102)</f>
        <v>110</v>
      </c>
      <c r="F103" s="22">
        <f>SUM(F98:F102)</f>
        <v>642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0.10661764705882353</v>
      </c>
      <c r="C105" s="24">
        <f>C98/C103</f>
        <v>8.7431693989071038E-2</v>
      </c>
      <c r="D105" s="24">
        <f>D98/D103</f>
        <v>0.12987012987012986</v>
      </c>
      <c r="E105" s="24">
        <f>E98/E103</f>
        <v>0.2</v>
      </c>
      <c r="F105" s="19"/>
    </row>
    <row r="106" spans="1:6" x14ac:dyDescent="0.25">
      <c r="A106" s="20" t="s">
        <v>14</v>
      </c>
      <c r="B106" s="24">
        <f>B99/B103</f>
        <v>0.17279411764705882</v>
      </c>
      <c r="C106" s="24">
        <f>C99/C103</f>
        <v>0.24590163934426229</v>
      </c>
      <c r="D106" s="24">
        <f>D99/D103</f>
        <v>0.18181818181818182</v>
      </c>
      <c r="E106" s="24">
        <f>E99/E103</f>
        <v>0.26363636363636361</v>
      </c>
      <c r="F106" s="19"/>
    </row>
    <row r="107" spans="1:6" x14ac:dyDescent="0.25">
      <c r="A107" s="20" t="s">
        <v>15</v>
      </c>
      <c r="B107" s="24">
        <f>B100/B103</f>
        <v>0.54779411764705888</v>
      </c>
      <c r="C107" s="24">
        <f>C100/C103</f>
        <v>0.54098360655737709</v>
      </c>
      <c r="D107" s="24">
        <f>D100/D103</f>
        <v>0.48051948051948051</v>
      </c>
      <c r="E107" s="24">
        <f>E100/E103</f>
        <v>0.22727272727272727</v>
      </c>
      <c r="F107" s="19"/>
    </row>
    <row r="108" spans="1:6" x14ac:dyDescent="0.25">
      <c r="A108" s="20" t="s">
        <v>16</v>
      </c>
      <c r="B108" s="24">
        <f>B101/B103</f>
        <v>0.11029411764705882</v>
      </c>
      <c r="C108" s="24">
        <f>C101/C103</f>
        <v>9.2896174863387984E-2</v>
      </c>
      <c r="D108" s="24">
        <f>D101/D103</f>
        <v>0.1038961038961039</v>
      </c>
      <c r="E108" s="24">
        <f>E101/E103</f>
        <v>5.4545454545454543E-2</v>
      </c>
      <c r="F108" s="19"/>
    </row>
    <row r="109" spans="1:6" x14ac:dyDescent="0.25">
      <c r="A109" s="20" t="s">
        <v>17</v>
      </c>
      <c r="B109" s="24">
        <f>B102/B103</f>
        <v>6.25E-2</v>
      </c>
      <c r="C109" s="24">
        <f>C102/C103</f>
        <v>3.2786885245901641E-2</v>
      </c>
      <c r="D109" s="24">
        <f>D102/D103</f>
        <v>0.1038961038961039</v>
      </c>
      <c r="E109" s="24">
        <f>E102/E103</f>
        <v>0.25454545454545452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2018-07-18T21:26:40Z</dcterms:modified>
</cp:coreProperties>
</file>