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<sst xmlns="http://schemas.openxmlformats.org/spreadsheetml/2006/main" count="225" uniqueCount="59">
  <si>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</si>
  <si>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</si>
  <si>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</si>
  <si>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</si>
  <si>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</si>
  <si>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</si>
  <si>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</si>
  <si>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</si>
  <si>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</si>
  <si>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</si>
  <si>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</si>
  <si>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</si>
  <si>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</si>
  <si>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</si>
  <si>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</si>
  <si>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</si>
  <si>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</si>
  <si>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</si>
  <si>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</si>
  <si>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</si>
  <si>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</si>
  <si>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</si>
  <si>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</si>
  <si>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</si>
  <si>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</si>
  <si>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</si>
  <si>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</si>
  <si>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</si>
  <si>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</si>
  <si>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</si>
  <si>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</si>
  <si>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</si>
  <si>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</si>
  <si>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</si>
  <si>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</si>
  <si>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</si>
  <si>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</si>
  <si>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</si>
  <si>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</si>
  <si>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</si>
  <si>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</si>
  <si>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</si>
  <si>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</si>
  <si>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</si>
  <si>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</si>
  <si>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Montana</t>
  </si>
  <si>
    <t>Chronic Absence Levels Across Montana Schools SY 15-16  Compared to SY 13-14</t>
  </si>
  <si>
    <t>Chronic Absence Levels Across Montana Schools</t>
  </si>
  <si>
    <t>Montana Schools Reporting Zero Students as Chronically Absent</t>
  </si>
  <si>
    <t>SY 15-16 Chronic Absence Levels Across 
Montana Schools</t>
  </si>
  <si>
    <t>SY 15-16 Chronic Absence Levels Across Montana Schools by Grades Served</t>
  </si>
  <si>
    <t>SY 15-16 Chronic Absence Levels Across Montana Schools by School Type</t>
  </si>
  <si>
    <t>SY 15-16 Chronic Absence Levels Across Montana Schools by Concentration of Poverty</t>
  </si>
  <si>
    <t xml:space="preserve">SY 15-16 Chronic Absence Levels Across Montana Schools by Locale </t>
  </si>
  <si>
    <t>SY 13-14 Chronic Absence Levels Across 
Montana Schools</t>
  </si>
  <si>
    <t>SY 13-14 Chronic Absence Levels Across Montana Schools by Grades Served</t>
  </si>
  <si>
    <t xml:space="preserve">SY 13-14 Chronic Absence Levels Across Montana Schools by School Type </t>
  </si>
  <si>
    <t xml:space="preserve">SY 13-14 Chronic Absence Levels Across Montana Schools by Concentration of Poverty </t>
  </si>
  <si>
    <t>SY 13-14 Chronic Absence Levels Across Montana Schools by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</si>
</sst>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6" fillId="0" borderId="8" xfId="0" applyFont="1" applyBorder="1"/>
    <xf numFmtId="0" fontId="5" fillId="4" borderId="9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Montana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97</c:v>
                </c:pt>
                <c:pt idx="1">
                  <c:v>100</c:v>
                </c:pt>
                <c:pt idx="2">
                  <c:v>140</c:v>
                </c:pt>
                <c:pt idx="3">
                  <c:v>78</c:v>
                </c:pt>
                <c:pt idx="4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122</c:v>
                </c:pt>
                <c:pt idx="1">
                  <c:v>114</c:v>
                </c:pt>
                <c:pt idx="2">
                  <c:v>149</c:v>
                </c:pt>
                <c:pt idx="3">
                  <c:v>76</c:v>
                </c:pt>
                <c:pt idx="4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07154200"/>
        <c:axId val="2093983896"/>
      </c:barChart>
      <c:catAx>
        <c:axId val="210715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983896"/>
        <c:crosses val="autoZero"/>
        <c:auto val="1"/>
        <c:lblAlgn val="ctr"/>
        <c:lblOffset val="100"/>
        <c:noMultiLvlLbl val="0"/>
      </c:catAx>
      <c:valAx>
        <c:axId val="2093983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</a:t>
                </a:r>
                <a:r>
                  <a:rPr lang="en-US" sz="1200" baseline="0"/>
                  <a:t>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30697652927901E-2"/>
              <c:y val="0.223215531343962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15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Montana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0.30882352941176472</c:v>
                </c:pt>
                <c:pt idx="1">
                  <c:v>0.13333333333333333</c:v>
                </c:pt>
                <c:pt idx="2">
                  <c:v>0.1111111111111111</c:v>
                </c:pt>
                <c:pt idx="3">
                  <c:v>7.582938388625593E-2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0.14705882352941177</c:v>
                </c:pt>
                <c:pt idx="1">
                  <c:v>0.2</c:v>
                </c:pt>
                <c:pt idx="2">
                  <c:v>0.12345679012345678</c:v>
                </c:pt>
                <c:pt idx="3">
                  <c:v>5.2132701421800945E-2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0.13235294117647059</c:v>
                </c:pt>
                <c:pt idx="1">
                  <c:v>0.12777777777777777</c:v>
                </c:pt>
                <c:pt idx="2">
                  <c:v>0.24074074074074073</c:v>
                </c:pt>
                <c:pt idx="3">
                  <c:v>0.13270142180094788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4.4117647058823532E-2</c:v>
                </c:pt>
                <c:pt idx="1">
                  <c:v>0.1111111111111111</c:v>
                </c:pt>
                <c:pt idx="2">
                  <c:v>0.10493827160493827</c:v>
                </c:pt>
                <c:pt idx="3">
                  <c:v>9.9526066350710901E-2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0.36764705882352944</c:v>
                </c:pt>
                <c:pt idx="1">
                  <c:v>0.42777777777777776</c:v>
                </c:pt>
                <c:pt idx="2">
                  <c:v>0.41975308641975306</c:v>
                </c:pt>
                <c:pt idx="3">
                  <c:v>0.6398104265402843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90866472"/>
        <c:axId val="2106609032"/>
      </c:barChart>
      <c:catAx>
        <c:axId val="2090866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609032"/>
        <c:crosses val="autoZero"/>
        <c:auto val="1"/>
        <c:lblAlgn val="ctr"/>
        <c:lblOffset val="100"/>
        <c:noMultiLvlLbl val="0"/>
      </c:catAx>
      <c:valAx>
        <c:axId val="2106609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7.2966070777088603E-3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0866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0.20454545454545456</c:v>
                </c:pt>
                <c:pt idx="3">
                  <c:v>0.10172413793103448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0.36363636363636365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8.7931034482758616E-2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0.40909090909090912</c:v>
                </c:pt>
                <c:pt idx="1">
                  <c:v>9.0909090909090912E-2</c:v>
                </c:pt>
                <c:pt idx="2">
                  <c:v>0.2878787878787879</c:v>
                </c:pt>
                <c:pt idx="3">
                  <c:v>0.12758620689655173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3.0303030303030304E-2</c:v>
                </c:pt>
                <c:pt idx="1">
                  <c:v>0.36363636363636365</c:v>
                </c:pt>
                <c:pt idx="2">
                  <c:v>6.8181818181818177E-2</c:v>
                </c:pt>
                <c:pt idx="3">
                  <c:v>0.10862068965517241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3.0303030303030304E-2</c:v>
                </c:pt>
                <c:pt idx="1">
                  <c:v>0.45454545454545453</c:v>
                </c:pt>
                <c:pt idx="2">
                  <c:v>0.25757575757575757</c:v>
                </c:pt>
                <c:pt idx="3">
                  <c:v>0.57413793103448274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328392"/>
        <c:axId val="2093144952"/>
      </c:barChart>
      <c:catAx>
        <c:axId val="213132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144952"/>
        <c:crosses val="autoZero"/>
        <c:auto val="1"/>
        <c:lblAlgn val="ctr"/>
        <c:lblOffset val="100"/>
        <c:noMultiLvlLbl val="0"/>
      </c:catAx>
      <c:valAx>
        <c:axId val="2093144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609363569861009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328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Montana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0.12262958280657396</c:v>
                </c:pt>
                <c:pt idx="1">
                  <c:v>0.12642225031605561</c:v>
                </c:pt>
                <c:pt idx="2">
                  <c:v>0.17699115044247787</c:v>
                </c:pt>
                <c:pt idx="3">
                  <c:v>9.8609355246523395E-2</c:v>
                </c:pt>
                <c:pt idx="4">
                  <c:v>0.47534766118836913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0.14805825242718446</c:v>
                </c:pt>
                <c:pt idx="1">
                  <c:v>0.13834951456310679</c:v>
                </c:pt>
                <c:pt idx="2">
                  <c:v>0.1808252427184466</c:v>
                </c:pt>
                <c:pt idx="3">
                  <c:v>9.2233009708737865E-2</c:v>
                </c:pt>
                <c:pt idx="4">
                  <c:v>0.4405339805825243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338120"/>
        <c:axId val="2098846552"/>
      </c:barChart>
      <c:catAx>
        <c:axId val="211333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46552"/>
        <c:crosses val="autoZero"/>
        <c:auto val="1"/>
        <c:lblAlgn val="ctr"/>
        <c:lblOffset val="100"/>
        <c:noMultiLvlLbl val="0"/>
      </c:catAx>
      <c:valAx>
        <c:axId val="2098846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0142625916783403E-3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13338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0.36616161616161619</c:v>
                </c:pt>
                <c:pt idx="1">
                  <c:v>0.3604368932038835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3354776"/>
        <c:axId val="2098873240"/>
      </c:barChart>
      <c:catAx>
        <c:axId val="211335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873240"/>
        <c:crosses val="autoZero"/>
        <c:auto val="1"/>
        <c:lblAlgn val="ctr"/>
        <c:lblOffset val="100"/>
        <c:noMultiLvlLbl val="0"/>
      </c:catAx>
      <c:valAx>
        <c:axId val="2098873240"/>
        <c:scaling>
          <c:orientation val="minMax"/>
          <c:max val="0.4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3376185969379E-3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54776"/>
        <c:crosses val="autoZero"/>
        <c:crossBetween val="between"/>
        <c:majorUnit val="0.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86938422037904E-2"/>
          <c:y val="0.19444667754317099"/>
          <c:w val="0.88054368935626703"/>
          <c:h val="0.61759156361572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9.4786729857819899E-2</c:v>
                </c:pt>
                <c:pt idx="1">
                  <c:v>0.19383259911894274</c:v>
                </c:pt>
                <c:pt idx="2">
                  <c:v>0.22222222222222221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0.13033175355450238</c:v>
                </c:pt>
                <c:pt idx="1">
                  <c:v>0.17180616740088106</c:v>
                </c:pt>
                <c:pt idx="2">
                  <c:v>0.11695906432748537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0.20616113744075829</c:v>
                </c:pt>
                <c:pt idx="1">
                  <c:v>0.14537444933920704</c:v>
                </c:pt>
                <c:pt idx="2">
                  <c:v>0.16959064327485379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9.004739336492891E-2</c:v>
                </c:pt>
                <c:pt idx="1">
                  <c:v>9.2511013215859028E-2</c:v>
                </c:pt>
                <c:pt idx="2">
                  <c:v>9.9415204678362568E-2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0.47867298578199052</c:v>
                </c:pt>
                <c:pt idx="1">
                  <c:v>0.3964757709251101</c:v>
                </c:pt>
                <c:pt idx="2">
                  <c:v>0.391812865497076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3318232"/>
        <c:axId val="2112583240"/>
      </c:barChart>
      <c:catAx>
        <c:axId val="2113318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583240"/>
        <c:crosses val="autoZero"/>
        <c:auto val="1"/>
        <c:lblAlgn val="ctr"/>
        <c:lblOffset val="100"/>
        <c:noMultiLvlLbl val="0"/>
      </c:catAx>
      <c:valAx>
        <c:axId val="2112583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318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0.14705882352941177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0.13970588235294118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0.18259803921568626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9.3137254901960786E-2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0.4375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6754216"/>
        <c:axId val="2145288216"/>
      </c:barChart>
      <c:catAx>
        <c:axId val="2086754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288216"/>
        <c:crosses val="autoZero"/>
        <c:auto val="1"/>
        <c:lblAlgn val="ctr"/>
        <c:lblOffset val="100"/>
        <c:noMultiLvlLbl val="0"/>
      </c:catAx>
      <c:valAx>
        <c:axId val="2145288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6754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Montana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0.10852713178294573</c:v>
                </c:pt>
                <c:pt idx="2">
                  <c:v>0.12411347517730496</c:v>
                </c:pt>
                <c:pt idx="3">
                  <c:v>7.2115384615384609E-2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0.20261437908496732</c:v>
                </c:pt>
                <c:pt idx="1">
                  <c:v>0.15503875968992248</c:v>
                </c:pt>
                <c:pt idx="2">
                  <c:v>0.13475177304964539</c:v>
                </c:pt>
                <c:pt idx="3">
                  <c:v>9.1346153846153841E-2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0.10457516339869281</c:v>
                </c:pt>
                <c:pt idx="1">
                  <c:v>0.15503875968992248</c:v>
                </c:pt>
                <c:pt idx="2">
                  <c:v>0.29432624113475175</c:v>
                </c:pt>
                <c:pt idx="3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6.535947712418301E-2</c:v>
                </c:pt>
                <c:pt idx="1">
                  <c:v>6.2015503875968991E-2</c:v>
                </c:pt>
                <c:pt idx="2">
                  <c:v>0.11347517730496454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0.29411764705882354</c:v>
                </c:pt>
                <c:pt idx="1">
                  <c:v>0.51937984496124034</c:v>
                </c:pt>
                <c:pt idx="2">
                  <c:v>0.33333333333333331</c:v>
                </c:pt>
                <c:pt idx="3">
                  <c:v>0.57692307692307687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13148152"/>
        <c:axId val="2098073384"/>
      </c:barChart>
      <c:catAx>
        <c:axId val="2113148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073384"/>
        <c:crosses val="autoZero"/>
        <c:auto val="1"/>
        <c:lblAlgn val="ctr"/>
        <c:lblOffset val="100"/>
        <c:noMultiLvlLbl val="0"/>
      </c:catAx>
      <c:valAx>
        <c:axId val="2098073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152499087924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148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0.12121212121212122</c:v>
                </c:pt>
                <c:pt idx="1">
                  <c:v>0.18181818181818182</c:v>
                </c:pt>
                <c:pt idx="2">
                  <c:v>0.21014492753623187</c:v>
                </c:pt>
                <c:pt idx="3">
                  <c:v>0.13719008264462809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0.31818181818181818</c:v>
                </c:pt>
                <c:pt idx="1">
                  <c:v>0.18181818181818182</c:v>
                </c:pt>
                <c:pt idx="2">
                  <c:v>0.22463768115942029</c:v>
                </c:pt>
                <c:pt idx="3">
                  <c:v>9.9173553719008267E-2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0.45454545454545453</c:v>
                </c:pt>
                <c:pt idx="1">
                  <c:v>0.36363636363636365</c:v>
                </c:pt>
                <c:pt idx="2">
                  <c:v>0.2318840579710145</c:v>
                </c:pt>
                <c:pt idx="3">
                  <c:v>0.13719008264462809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9.0909090909090912E-2</c:v>
                </c:pt>
                <c:pt idx="1">
                  <c:v>9.0909090909090912E-2</c:v>
                </c:pt>
                <c:pt idx="2">
                  <c:v>0.10144927536231885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1.5151515151515152E-2</c:v>
                </c:pt>
                <c:pt idx="1">
                  <c:v>0.18181818181818182</c:v>
                </c:pt>
                <c:pt idx="2">
                  <c:v>0.2318840579710145</c:v>
                </c:pt>
                <c:pt idx="3">
                  <c:v>0.53553719008264467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2236152"/>
        <c:axId val="2105991160"/>
      </c:barChart>
      <c:catAx>
        <c:axId val="208223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991160"/>
        <c:crosses val="autoZero"/>
        <c:auto val="1"/>
        <c:lblAlgn val="ctr"/>
        <c:lblOffset val="100"/>
        <c:noMultiLvlLbl val="0"/>
      </c:catAx>
      <c:valAx>
        <c:axId val="2105991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</a:t>
                </a:r>
                <a:r>
                  <a:rPr lang="en-US" sz="1200" baseline="0"/>
                  <a:t>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704462326261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2236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Montana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7133634505301E-2"/>
          <c:y val="0.214465750833471"/>
          <c:w val="0.88934349414379898"/>
          <c:h val="0.59757249032542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7.823960880195599E-2</c:v>
                </c:pt>
                <c:pt idx="1">
                  <c:v>0.12558139534883722</c:v>
                </c:pt>
                <c:pt idx="2">
                  <c:v>0.23030303030303031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0.13691931540342298</c:v>
                </c:pt>
                <c:pt idx="1">
                  <c:v>0.13023255813953488</c:v>
                </c:pt>
                <c:pt idx="2">
                  <c:v>9.696969696969697E-2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0.1980440097799511</c:v>
                </c:pt>
                <c:pt idx="1">
                  <c:v>0.16279069767441862</c:v>
                </c:pt>
                <c:pt idx="2">
                  <c:v>0.14545454545454545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8.8019559902200492E-2</c:v>
                </c:pt>
                <c:pt idx="1">
                  <c:v>9.3023255813953487E-2</c:v>
                </c:pt>
                <c:pt idx="2">
                  <c:v>0.13333333333333333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0.49877750611246946</c:v>
                </c:pt>
                <c:pt idx="1">
                  <c:v>0.48837209302325579</c:v>
                </c:pt>
                <c:pt idx="2">
                  <c:v>0.39393939393939392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4938856"/>
        <c:axId val="2144930952"/>
      </c:barChart>
      <c:catAx>
        <c:axId val="2144938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930952"/>
        <c:crosses val="autoZero"/>
        <c:auto val="1"/>
        <c:lblAlgn val="ctr"/>
        <c:lblOffset val="100"/>
        <c:noMultiLvlLbl val="0"/>
      </c:catAx>
      <c:valAx>
        <c:axId val="2144930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938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Montana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0.1211734693877551</c:v>
                </c:pt>
                <c:pt idx="1">
                  <c:v>0.5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0.12627551020408162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0.17857142857142858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9.9489795918367346E-2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0.47448979591836737</c:v>
                </c:pt>
                <c:pt idx="1">
                  <c:v>0</c:v>
                </c:pt>
                <c:pt idx="2">
                  <c:v>0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807624"/>
        <c:axId val="2103457048"/>
      </c:barChart>
      <c:catAx>
        <c:axId val="2096807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457048"/>
        <c:crosses val="autoZero"/>
        <c:auto val="1"/>
        <c:lblAlgn val="ctr"/>
        <c:lblOffset val="100"/>
        <c:noMultiLvlLbl val="0"/>
      </c:catAx>
      <c:valAx>
        <c:axId val="2103457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807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16" zoomScale="75" zoomScaleNormal="75" zoomScalePageLayoutView="75" workbookViewId="0">
      <selection activeCell="E47" sqref="E4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97</v>
      </c>
      <c r="C15" s="53">
        <v>122</v>
      </c>
      <c r="D15" s="54">
        <f t="shared" ref="D15:D20" si="0">C15-B15</f>
        <v>25</v>
      </c>
      <c r="F15" s="1"/>
    </row>
    <row r="16" spans="1:6" ht="15.75" x14ac:dyDescent="0.25">
      <c r="A16" s="52" t="s">
        <v>14</v>
      </c>
      <c r="B16" s="53">
        <v>100</v>
      </c>
      <c r="C16" s="53">
        <v>114</v>
      </c>
      <c r="D16" s="54">
        <f t="shared" si="0"/>
        <v>14</v>
      </c>
      <c r="F16" s="1"/>
    </row>
    <row r="17" spans="1:6" ht="15.75" x14ac:dyDescent="0.25">
      <c r="A17" s="52" t="s">
        <v>15</v>
      </c>
      <c r="B17" s="53">
        <v>140</v>
      </c>
      <c r="C17" s="53">
        <v>149</v>
      </c>
      <c r="D17" s="54">
        <f t="shared" si="0"/>
        <v>9</v>
      </c>
      <c r="F17" s="1"/>
    </row>
    <row r="18" spans="1:6" ht="15.75" x14ac:dyDescent="0.25">
      <c r="A18" s="52" t="s">
        <v>16</v>
      </c>
      <c r="B18" s="53">
        <v>78</v>
      </c>
      <c r="C18" s="53">
        <v>76</v>
      </c>
      <c r="D18" s="54">
        <f t="shared" si="0"/>
        <v>-2</v>
      </c>
      <c r="F18" s="1"/>
    </row>
    <row r="19" spans="1:6" ht="15.75" x14ac:dyDescent="0.25">
      <c r="A19" s="52" t="s">
        <v>17</v>
      </c>
      <c r="B19" s="53">
        <v>376</v>
      </c>
      <c r="C19" s="53">
        <v>363</v>
      </c>
      <c r="D19" s="54">
        <f t="shared" si="0"/>
        <v>-13</v>
      </c>
      <c r="F19" s="1"/>
    </row>
    <row r="20" spans="1:6" ht="15.75" x14ac:dyDescent="0.25">
      <c r="A20" s="55" t="s">
        <v>0</v>
      </c>
      <c r="B20" s="65">
        <f>SUM(B15:B19)</f>
        <v>791</v>
      </c>
      <c r="C20" s="65">
        <f>SUM(C15:C19)</f>
        <v>824</v>
      </c>
      <c r="D20" s="55">
        <f t="shared" si="0"/>
        <v>33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0.12262958280657396</v>
      </c>
      <c r="C32" s="56">
        <f>C15/C20</f>
        <v>0.14805825242718446</v>
      </c>
      <c r="D32" s="57">
        <f>C32-B32</f>
        <v>2.5428669620610495E-2</v>
      </c>
    </row>
    <row r="33" spans="1:6" ht="15.75" x14ac:dyDescent="0.25">
      <c r="A33" s="52" t="s">
        <v>14</v>
      </c>
      <c r="B33" s="56">
        <f>B16/B20</f>
        <v>0.12642225031605561</v>
      </c>
      <c r="C33" s="56">
        <f>C16/C20</f>
        <v>0.13834951456310679</v>
      </c>
      <c r="D33" s="57">
        <f>C33-B33</f>
        <v>1.1927264247051178E-2</v>
      </c>
    </row>
    <row r="34" spans="1:6" ht="15.75" x14ac:dyDescent="0.25">
      <c r="A34" s="52" t="s">
        <v>15</v>
      </c>
      <c r="B34" s="56">
        <f>B17/B20</f>
        <v>0.17699115044247787</v>
      </c>
      <c r="C34" s="56">
        <f>C17/C20</f>
        <v>0.1808252427184466</v>
      </c>
      <c r="D34" s="57">
        <f>C34-B34</f>
        <v>3.8340922759687313E-3</v>
      </c>
    </row>
    <row r="35" spans="1:6" ht="15.75" x14ac:dyDescent="0.25">
      <c r="A35" s="52" t="s">
        <v>16</v>
      </c>
      <c r="B35" s="56">
        <f>B18/B20</f>
        <v>9.8609355246523395E-2</v>
      </c>
      <c r="C35" s="56">
        <f>C18/C20</f>
        <v>9.2233009708737865E-2</v>
      </c>
      <c r="D35" s="57">
        <f>C35-B35</f>
        <v>-6.3763455377855299E-3</v>
      </c>
    </row>
    <row r="36" spans="1:6" ht="15.75" x14ac:dyDescent="0.25">
      <c r="A36" s="52" t="s">
        <v>17</v>
      </c>
      <c r="B36" s="56">
        <f>B19/B20</f>
        <v>0.47534766118836913</v>
      </c>
      <c r="C36" s="56">
        <f>C19/C20</f>
        <v>0.4405339805825243</v>
      </c>
      <c r="D36" s="57">
        <f>C36-B36</f>
        <v>-3.4813680605844832E-2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792</v>
      </c>
      <c r="C49" s="59">
        <v>824</v>
      </c>
    </row>
    <row r="50" spans="1:3" s="60" customFormat="1" ht="31.5" x14ac:dyDescent="0.25">
      <c r="A50" s="58" t="s">
        <v>36</v>
      </c>
      <c r="B50" s="59">
        <v>290</v>
      </c>
      <c r="C50" s="59">
        <v>297</v>
      </c>
    </row>
    <row r="51" spans="1:3" s="60" customFormat="1" ht="31.5" x14ac:dyDescent="0.25">
      <c r="A51" s="58" t="s">
        <v>38</v>
      </c>
      <c r="B51" s="61">
        <f>B50/B49</f>
        <v>0.36616161616161619</v>
      </c>
      <c r="C51" s="61">
        <f>C50/C49</f>
        <v>0.3604368932038835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5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49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122</v>
      </c>
      <c r="C10" s="29">
        <v>27061</v>
      </c>
      <c r="D10" s="29">
        <v>11903</v>
      </c>
      <c r="E10" s="31">
        <f>C10/C15</f>
        <v>0.18245502845276301</v>
      </c>
      <c r="F10" s="31">
        <f>D10/D15</f>
        <v>0.4225267118668134</v>
      </c>
    </row>
    <row r="11" spans="1:6" x14ac:dyDescent="0.25">
      <c r="A11" s="6" t="s">
        <v>14</v>
      </c>
      <c r="B11" s="29">
        <v>114</v>
      </c>
      <c r="C11" s="29">
        <v>34780</v>
      </c>
      <c r="D11" s="29">
        <v>8235</v>
      </c>
      <c r="E11" s="31">
        <f>C11/C15</f>
        <v>0.23449931227918769</v>
      </c>
      <c r="F11" s="31">
        <f>D11/D15</f>
        <v>0.29232189130666286</v>
      </c>
    </row>
    <row r="12" spans="1:6" x14ac:dyDescent="0.25">
      <c r="A12" s="6" t="s">
        <v>15</v>
      </c>
      <c r="B12" s="29">
        <v>149</v>
      </c>
      <c r="C12" s="29">
        <v>43065</v>
      </c>
      <c r="D12" s="29">
        <v>6760</v>
      </c>
      <c r="E12" s="31">
        <f>C12/C15</f>
        <v>0.29035977237789584</v>
      </c>
      <c r="F12" s="31">
        <f>D12/D15</f>
        <v>0.23996308260267651</v>
      </c>
    </row>
    <row r="13" spans="1:6" x14ac:dyDescent="0.25">
      <c r="A13" s="6" t="s">
        <v>16</v>
      </c>
      <c r="B13" s="29">
        <v>76</v>
      </c>
      <c r="C13" s="29">
        <v>11852</v>
      </c>
      <c r="D13" s="29">
        <v>919</v>
      </c>
      <c r="E13" s="31">
        <f>C13/C15</f>
        <v>7.991046144718035E-2</v>
      </c>
      <c r="F13" s="31">
        <f>D13/D15</f>
        <v>3.2622200134890492E-2</v>
      </c>
    </row>
    <row r="14" spans="1:6" x14ac:dyDescent="0.25">
      <c r="A14" s="6" t="s">
        <v>17</v>
      </c>
      <c r="B14" s="30">
        <v>363</v>
      </c>
      <c r="C14" s="30">
        <v>31558</v>
      </c>
      <c r="D14" s="30">
        <v>354</v>
      </c>
      <c r="E14" s="31">
        <f>C14/C15</f>
        <v>0.21277542544297312</v>
      </c>
      <c r="F14" s="31">
        <f>D14/D15</f>
        <v>1.2566114088956729E-2</v>
      </c>
    </row>
    <row r="15" spans="1:6" x14ac:dyDescent="0.25">
      <c r="A15" s="4" t="s">
        <v>0</v>
      </c>
      <c r="B15" s="63">
        <f>SUM(B10:B14)</f>
        <v>824</v>
      </c>
      <c r="C15" s="63">
        <f>SUM(C10:C14)</f>
        <v>148316</v>
      </c>
      <c r="D15" s="63">
        <f>SUM(D10:D14)</f>
        <v>28171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50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40</v>
      </c>
      <c r="C29" s="9">
        <v>44</v>
      </c>
      <c r="D29" s="18">
        <v>38</v>
      </c>
      <c r="E29" s="3">
        <v>0</v>
      </c>
      <c r="F29" s="21">
        <f>SUM(B29:E29)</f>
        <v>122</v>
      </c>
      <c r="G29" s="15"/>
    </row>
    <row r="30" spans="1:7" x14ac:dyDescent="0.25">
      <c r="A30" s="6" t="s">
        <v>14</v>
      </c>
      <c r="B30" s="9">
        <v>55</v>
      </c>
      <c r="C30" s="9">
        <v>39</v>
      </c>
      <c r="D30" s="18">
        <v>20</v>
      </c>
      <c r="E30" s="3">
        <v>0</v>
      </c>
      <c r="F30" s="21">
        <f>SUM(B30:E30)</f>
        <v>114</v>
      </c>
      <c r="G30" s="15"/>
    </row>
    <row r="31" spans="1:7" x14ac:dyDescent="0.25">
      <c r="A31" s="6" t="s">
        <v>15</v>
      </c>
      <c r="B31" s="9">
        <v>87</v>
      </c>
      <c r="C31" s="9">
        <v>33</v>
      </c>
      <c r="D31" s="18">
        <v>29</v>
      </c>
      <c r="E31" s="3">
        <v>0</v>
      </c>
      <c r="F31" s="21">
        <f>SUM(B31:E31)</f>
        <v>149</v>
      </c>
      <c r="G31" s="15"/>
    </row>
    <row r="32" spans="1:7" x14ac:dyDescent="0.25">
      <c r="A32" s="6" t="s">
        <v>16</v>
      </c>
      <c r="B32" s="9">
        <v>38</v>
      </c>
      <c r="C32" s="9">
        <v>21</v>
      </c>
      <c r="D32" s="18">
        <v>17</v>
      </c>
      <c r="E32" s="3">
        <v>0</v>
      </c>
      <c r="F32" s="21">
        <f>SUM(B32:E32)</f>
        <v>76</v>
      </c>
      <c r="G32" s="15"/>
    </row>
    <row r="33" spans="1:9" x14ac:dyDescent="0.25">
      <c r="A33" s="6" t="s">
        <v>17</v>
      </c>
      <c r="B33" s="9">
        <v>202</v>
      </c>
      <c r="C33" s="9">
        <v>90</v>
      </c>
      <c r="D33" s="18">
        <v>67</v>
      </c>
      <c r="E33" s="3">
        <v>0</v>
      </c>
      <c r="F33" s="67">
        <f>SUM(B33:E33)</f>
        <v>359</v>
      </c>
      <c r="G33" s="69"/>
      <c r="H33" s="70"/>
    </row>
    <row r="34" spans="1:9" x14ac:dyDescent="0.25">
      <c r="A34" s="8" t="s">
        <v>0</v>
      </c>
      <c r="B34" s="63">
        <f>SUM(B29:B33)</f>
        <v>422</v>
      </c>
      <c r="C34" s="63">
        <f>SUM(C29:C33)</f>
        <v>227</v>
      </c>
      <c r="D34" s="63">
        <f>SUM(D29:D33)</f>
        <v>171</v>
      </c>
      <c r="E34" s="63">
        <f>SUM(E29:E33)</f>
        <v>0</v>
      </c>
      <c r="F34" s="68">
        <f>SUM(F29:F33)</f>
        <v>820</v>
      </c>
      <c r="G34" s="69"/>
      <c r="H34" s="70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71"/>
      <c r="H35" s="71"/>
      <c r="I35" s="15"/>
    </row>
    <row r="36" spans="1:9" x14ac:dyDescent="0.25">
      <c r="A36" s="6" t="s">
        <v>1</v>
      </c>
      <c r="B36" s="5">
        <f>B29/B34</f>
        <v>9.4786729857819899E-2</v>
      </c>
      <c r="C36" s="5">
        <f>C29/C34</f>
        <v>0.19383259911894274</v>
      </c>
      <c r="D36" s="5">
        <f>D29/D34</f>
        <v>0.22222222222222221</v>
      </c>
      <c r="E36" s="5" t="e">
        <f>E29/E34</f>
        <v>#DIV/0!</v>
      </c>
      <c r="G36" s="70"/>
      <c r="H36" s="70"/>
    </row>
    <row r="37" spans="1:9" x14ac:dyDescent="0.25">
      <c r="A37" s="6" t="s">
        <v>14</v>
      </c>
      <c r="B37" s="5">
        <f>B30/B34</f>
        <v>0.13033175355450238</v>
      </c>
      <c r="C37" s="5">
        <f>C30/C34</f>
        <v>0.17180616740088106</v>
      </c>
      <c r="D37" s="5">
        <f>D30/D34</f>
        <v>0.11695906432748537</v>
      </c>
      <c r="E37" s="5" t="e">
        <f>E30/E34</f>
        <v>#DIV/0!</v>
      </c>
    </row>
    <row r="38" spans="1:9" x14ac:dyDescent="0.25">
      <c r="A38" s="6" t="s">
        <v>15</v>
      </c>
      <c r="B38" s="5">
        <f>B31/B34</f>
        <v>0.20616113744075829</v>
      </c>
      <c r="C38" s="5">
        <f>C31/C34</f>
        <v>0.14537444933920704</v>
      </c>
      <c r="D38" s="5">
        <f>D31/D34</f>
        <v>0.16959064327485379</v>
      </c>
      <c r="E38" s="5" t="e">
        <f>E31/E34</f>
        <v>#DIV/0!</v>
      </c>
    </row>
    <row r="39" spans="1:9" x14ac:dyDescent="0.25">
      <c r="A39" s="6" t="s">
        <v>16</v>
      </c>
      <c r="B39" s="5">
        <f>B32/B34</f>
        <v>9.004739336492891E-2</v>
      </c>
      <c r="C39" s="5">
        <f>C32/C34</f>
        <v>9.2511013215859028E-2</v>
      </c>
      <c r="D39" s="5">
        <f>D32/D34</f>
        <v>9.9415204678362568E-2</v>
      </c>
      <c r="E39" s="5" t="e">
        <f>E32/E34</f>
        <v>#DIV/0!</v>
      </c>
    </row>
    <row r="40" spans="1:9" x14ac:dyDescent="0.25">
      <c r="A40" s="6" t="s">
        <v>17</v>
      </c>
      <c r="B40" s="5">
        <f>B33/B34</f>
        <v>0.47867298578199052</v>
      </c>
      <c r="C40" s="5">
        <f>C33/C34</f>
        <v>0.3964757709251101</v>
      </c>
      <c r="D40" s="5">
        <f>D33/D34</f>
        <v>0.391812865497076</v>
      </c>
      <c r="E40" s="5" t="e">
        <f>E33/E34</f>
        <v>#DIV/0!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120</v>
      </c>
      <c r="C52" s="21">
        <v>2</v>
      </c>
      <c r="D52" s="21">
        <v>0</v>
      </c>
      <c r="E52" s="21">
        <v>0</v>
      </c>
      <c r="F52" s="21">
        <f>SUM(B52:E52)</f>
        <v>122</v>
      </c>
    </row>
    <row r="53" spans="1:6" x14ac:dyDescent="0.25">
      <c r="A53" s="20" t="s">
        <v>14</v>
      </c>
      <c r="B53" s="21">
        <v>114</v>
      </c>
      <c r="C53" s="21">
        <v>0</v>
      </c>
      <c r="D53" s="21">
        <v>0</v>
      </c>
      <c r="E53" s="21">
        <v>0</v>
      </c>
      <c r="F53" s="21">
        <f>SUM(B53:E53)</f>
        <v>114</v>
      </c>
    </row>
    <row r="54" spans="1:6" x14ac:dyDescent="0.25">
      <c r="A54" s="20" t="s">
        <v>15</v>
      </c>
      <c r="B54" s="21">
        <v>149</v>
      </c>
      <c r="C54" s="21">
        <v>0</v>
      </c>
      <c r="D54" s="21">
        <v>0</v>
      </c>
      <c r="E54" s="21">
        <v>0</v>
      </c>
      <c r="F54" s="21">
        <f>SUM(B54:E54)</f>
        <v>149</v>
      </c>
    </row>
    <row r="55" spans="1:6" x14ac:dyDescent="0.25">
      <c r="A55" s="20" t="s">
        <v>16</v>
      </c>
      <c r="B55" s="21">
        <v>76</v>
      </c>
      <c r="C55" s="21">
        <v>0</v>
      </c>
      <c r="D55" s="21">
        <v>0</v>
      </c>
      <c r="E55" s="21">
        <v>0</v>
      </c>
      <c r="F55" s="21">
        <f>SUM(B55:E55)</f>
        <v>76</v>
      </c>
    </row>
    <row r="56" spans="1:6" x14ac:dyDescent="0.25">
      <c r="A56" s="20" t="s">
        <v>17</v>
      </c>
      <c r="B56" s="21">
        <v>357</v>
      </c>
      <c r="C56" s="21">
        <v>0</v>
      </c>
      <c r="D56" s="21">
        <v>0</v>
      </c>
      <c r="E56" s="21">
        <v>2</v>
      </c>
      <c r="F56" s="21">
        <f>SUM(B56:E56)</f>
        <v>359</v>
      </c>
    </row>
    <row r="57" spans="1:6" x14ac:dyDescent="0.25">
      <c r="A57" s="22" t="s">
        <v>0</v>
      </c>
      <c r="B57" s="63">
        <f>SUM(B52:B56)</f>
        <v>816</v>
      </c>
      <c r="C57" s="63">
        <f>SUM(C52:C56)</f>
        <v>2</v>
      </c>
      <c r="D57" s="63">
        <f>SUM(D52:D56)</f>
        <v>0</v>
      </c>
      <c r="E57" s="63">
        <f>SUM(E52:E56)</f>
        <v>2</v>
      </c>
      <c r="F57" s="22">
        <f>SUM(F52:F56)</f>
        <v>820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0.14705882352941177</v>
      </c>
      <c r="C59" s="24">
        <f>C52/C57</f>
        <v>1</v>
      </c>
      <c r="D59" s="24" t="e">
        <f>D52/D57</f>
        <v>#DIV/0!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0.13970588235294118</v>
      </c>
      <c r="C60" s="24">
        <f>C53/C57</f>
        <v>0</v>
      </c>
      <c r="D60" s="24" t="e">
        <f>D53/D57</f>
        <v>#DIV/0!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0.18259803921568626</v>
      </c>
      <c r="C61" s="24">
        <f>C54/C57</f>
        <v>0</v>
      </c>
      <c r="D61" s="24" t="e">
        <f>D54/D57</f>
        <v>#DIV/0!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9.3137254901960786E-2</v>
      </c>
      <c r="C62" s="24">
        <f>C55/C57</f>
        <v>0</v>
      </c>
      <c r="D62" s="24" t="e">
        <f>D55/D57</f>
        <v>#DIV/0!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0.4375</v>
      </c>
      <c r="C63" s="24">
        <f>C56/C57</f>
        <v>0</v>
      </c>
      <c r="D63" s="24" t="e">
        <f>D56/D57</f>
        <v>#DIV/0!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52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51</v>
      </c>
      <c r="C75" s="21">
        <v>14</v>
      </c>
      <c r="D75" s="21">
        <v>35</v>
      </c>
      <c r="E75" s="21">
        <v>15</v>
      </c>
      <c r="F75" s="21">
        <f>SUM(B75:E75)</f>
        <v>115</v>
      </c>
    </row>
    <row r="76" spans="1:6" x14ac:dyDescent="0.25">
      <c r="A76" s="20" t="s">
        <v>14</v>
      </c>
      <c r="B76" s="21">
        <v>31</v>
      </c>
      <c r="C76" s="21">
        <v>20</v>
      </c>
      <c r="D76" s="21">
        <v>38</v>
      </c>
      <c r="E76" s="21">
        <v>19</v>
      </c>
      <c r="F76" s="21">
        <f>SUM(B76:E76)</f>
        <v>108</v>
      </c>
    </row>
    <row r="77" spans="1:6" x14ac:dyDescent="0.25">
      <c r="A77" s="20" t="s">
        <v>15</v>
      </c>
      <c r="B77" s="21">
        <v>16</v>
      </c>
      <c r="C77" s="21">
        <v>20</v>
      </c>
      <c r="D77" s="21">
        <v>83</v>
      </c>
      <c r="E77" s="21">
        <v>28</v>
      </c>
      <c r="F77" s="21">
        <f>SUM(B77:E77)</f>
        <v>147</v>
      </c>
    </row>
    <row r="78" spans="1:6" x14ac:dyDescent="0.25">
      <c r="A78" s="20" t="s">
        <v>16</v>
      </c>
      <c r="B78" s="21">
        <v>10</v>
      </c>
      <c r="C78" s="21">
        <v>8</v>
      </c>
      <c r="D78" s="21">
        <v>32</v>
      </c>
      <c r="E78" s="21">
        <v>26</v>
      </c>
      <c r="F78" s="21">
        <f>SUM(B78:E78)</f>
        <v>76</v>
      </c>
    </row>
    <row r="79" spans="1:6" x14ac:dyDescent="0.25">
      <c r="A79" s="20" t="s">
        <v>17</v>
      </c>
      <c r="B79" s="21">
        <v>45</v>
      </c>
      <c r="C79" s="21">
        <v>67</v>
      </c>
      <c r="D79" s="21">
        <v>94</v>
      </c>
      <c r="E79" s="21">
        <v>120</v>
      </c>
      <c r="F79" s="21">
        <f>SUM(B79:E79)</f>
        <v>326</v>
      </c>
    </row>
    <row r="80" spans="1:6" x14ac:dyDescent="0.25">
      <c r="A80" s="26" t="s">
        <v>0</v>
      </c>
      <c r="B80" s="63">
        <f>SUM(B75:B79)</f>
        <v>153</v>
      </c>
      <c r="C80" s="63">
        <f>SUM(C75:C79)</f>
        <v>129</v>
      </c>
      <c r="D80" s="63">
        <f>SUM(D75:D79)</f>
        <v>282</v>
      </c>
      <c r="E80" s="63">
        <f>SUM(E75:E79)</f>
        <v>208</v>
      </c>
      <c r="F80" s="22">
        <f>SUM(F75:F79)</f>
        <v>772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0.33333333333333331</v>
      </c>
      <c r="C82" s="24">
        <f>C75/C80</f>
        <v>0.10852713178294573</v>
      </c>
      <c r="D82" s="24">
        <f>D75/D80</f>
        <v>0.12411347517730496</v>
      </c>
      <c r="E82" s="24">
        <f>E75/E80</f>
        <v>7.2115384615384609E-2</v>
      </c>
      <c r="F82" s="19"/>
    </row>
    <row r="83" spans="1:6" x14ac:dyDescent="0.25">
      <c r="A83" s="20" t="s">
        <v>14</v>
      </c>
      <c r="B83" s="24">
        <f>B76/B80</f>
        <v>0.20261437908496732</v>
      </c>
      <c r="C83" s="24">
        <f>C76/C80</f>
        <v>0.15503875968992248</v>
      </c>
      <c r="D83" s="24">
        <f>D76/D80</f>
        <v>0.13475177304964539</v>
      </c>
      <c r="E83" s="24">
        <f>E76/E80</f>
        <v>9.1346153846153841E-2</v>
      </c>
      <c r="F83" s="19"/>
    </row>
    <row r="84" spans="1:6" x14ac:dyDescent="0.25">
      <c r="A84" s="20" t="s">
        <v>15</v>
      </c>
      <c r="B84" s="24">
        <f>B77/B80</f>
        <v>0.10457516339869281</v>
      </c>
      <c r="C84" s="24">
        <f>C77/C80</f>
        <v>0.15503875968992248</v>
      </c>
      <c r="D84" s="24">
        <f>D77/D80</f>
        <v>0.29432624113475175</v>
      </c>
      <c r="E84" s="24">
        <f>E77/E80</f>
        <v>0.13461538461538461</v>
      </c>
      <c r="F84" s="19"/>
    </row>
    <row r="85" spans="1:6" x14ac:dyDescent="0.25">
      <c r="A85" s="20" t="s">
        <v>16</v>
      </c>
      <c r="B85" s="24">
        <f>B78/B80</f>
        <v>6.535947712418301E-2</v>
      </c>
      <c r="C85" s="24">
        <f>C78/C80</f>
        <v>6.2015503875968991E-2</v>
      </c>
      <c r="D85" s="24">
        <f>D78/D80</f>
        <v>0.11347517730496454</v>
      </c>
      <c r="E85" s="24">
        <f>E78/E80</f>
        <v>0.125</v>
      </c>
      <c r="F85" s="19"/>
    </row>
    <row r="86" spans="1:6" x14ac:dyDescent="0.25">
      <c r="A86" s="20" t="s">
        <v>17</v>
      </c>
      <c r="B86" s="24">
        <f>B79/B80</f>
        <v>0.29411764705882354</v>
      </c>
      <c r="C86" s="24">
        <f>C79/C80</f>
        <v>0.51937984496124034</v>
      </c>
      <c r="D86" s="24">
        <f>D79/D80</f>
        <v>0.33333333333333331</v>
      </c>
      <c r="E86" s="24">
        <f>E79/E80</f>
        <v>0.57692307692307687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53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8</v>
      </c>
      <c r="C98" s="21">
        <v>2</v>
      </c>
      <c r="D98" s="21">
        <v>29</v>
      </c>
      <c r="E98" s="28">
        <v>83</v>
      </c>
      <c r="F98" s="21">
        <f>SUM(B98:E98)</f>
        <v>122</v>
      </c>
    </row>
    <row r="99" spans="1:6" x14ac:dyDescent="0.25">
      <c r="A99" s="20" t="s">
        <v>14</v>
      </c>
      <c r="B99" s="21">
        <v>21</v>
      </c>
      <c r="C99" s="21">
        <v>2</v>
      </c>
      <c r="D99" s="21">
        <v>31</v>
      </c>
      <c r="E99" s="28">
        <v>60</v>
      </c>
      <c r="F99" s="21">
        <f>SUM(B99:E99)</f>
        <v>114</v>
      </c>
    </row>
    <row r="100" spans="1:6" x14ac:dyDescent="0.25">
      <c r="A100" s="20" t="s">
        <v>15</v>
      </c>
      <c r="B100" s="21">
        <v>30</v>
      </c>
      <c r="C100" s="21">
        <v>4</v>
      </c>
      <c r="D100" s="21">
        <v>32</v>
      </c>
      <c r="E100" s="28">
        <v>83</v>
      </c>
      <c r="F100" s="21">
        <f>SUM(B100:E100)</f>
        <v>149</v>
      </c>
    </row>
    <row r="101" spans="1:6" x14ac:dyDescent="0.25">
      <c r="A101" s="20" t="s">
        <v>16</v>
      </c>
      <c r="B101" s="21">
        <v>6</v>
      </c>
      <c r="C101" s="21">
        <v>1</v>
      </c>
      <c r="D101" s="21">
        <v>14</v>
      </c>
      <c r="E101" s="28">
        <v>55</v>
      </c>
      <c r="F101" s="21">
        <f>SUM(B101:E101)</f>
        <v>76</v>
      </c>
    </row>
    <row r="102" spans="1:6" x14ac:dyDescent="0.25">
      <c r="A102" s="20" t="s">
        <v>17</v>
      </c>
      <c r="B102" s="21">
        <v>1</v>
      </c>
      <c r="C102" s="21">
        <v>2</v>
      </c>
      <c r="D102" s="21">
        <v>32</v>
      </c>
      <c r="E102" s="28">
        <v>324</v>
      </c>
      <c r="F102" s="21">
        <f>SUM(B102:E102)</f>
        <v>359</v>
      </c>
    </row>
    <row r="103" spans="1:6" x14ac:dyDescent="0.25">
      <c r="A103" s="26" t="s">
        <v>0</v>
      </c>
      <c r="B103" s="63">
        <f>SUM(B98:B102)</f>
        <v>66</v>
      </c>
      <c r="C103" s="63">
        <f>SUM(C98:C102)</f>
        <v>11</v>
      </c>
      <c r="D103" s="63">
        <f>SUM(D98:D102)</f>
        <v>138</v>
      </c>
      <c r="E103" s="63">
        <f>SUM(E98:E102)</f>
        <v>605</v>
      </c>
      <c r="F103" s="22">
        <f>SUM(F98:F102)</f>
        <v>820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0.12121212121212122</v>
      </c>
      <c r="C105" s="24">
        <f>C98/C103</f>
        <v>0.18181818181818182</v>
      </c>
      <c r="D105" s="24">
        <f>D98/D103</f>
        <v>0.21014492753623187</v>
      </c>
      <c r="E105" s="24">
        <f>E98/E103</f>
        <v>0.13719008264462809</v>
      </c>
      <c r="F105" s="19"/>
    </row>
    <row r="106" spans="1:6" x14ac:dyDescent="0.25">
      <c r="A106" s="20" t="s">
        <v>14</v>
      </c>
      <c r="B106" s="24">
        <f>B99/B103</f>
        <v>0.31818181818181818</v>
      </c>
      <c r="C106" s="24">
        <f>C99/C103</f>
        <v>0.18181818181818182</v>
      </c>
      <c r="D106" s="24">
        <f>D99/D103</f>
        <v>0.22463768115942029</v>
      </c>
      <c r="E106" s="24">
        <f>E99/E103</f>
        <v>9.9173553719008267E-2</v>
      </c>
      <c r="F106" s="19"/>
    </row>
    <row r="107" spans="1:6" x14ac:dyDescent="0.25">
      <c r="A107" s="20" t="s">
        <v>15</v>
      </c>
      <c r="B107" s="24">
        <f>B100/B103</f>
        <v>0.45454545454545453</v>
      </c>
      <c r="C107" s="24">
        <f>C100/C103</f>
        <v>0.36363636363636365</v>
      </c>
      <c r="D107" s="24">
        <f>D100/D103</f>
        <v>0.2318840579710145</v>
      </c>
      <c r="E107" s="24">
        <f>E100/E103</f>
        <v>0.13719008264462809</v>
      </c>
      <c r="F107" s="19"/>
    </row>
    <row r="108" spans="1:6" x14ac:dyDescent="0.25">
      <c r="A108" s="20" t="s">
        <v>16</v>
      </c>
      <c r="B108" s="24">
        <f>B101/B103</f>
        <v>9.0909090909090912E-2</v>
      </c>
      <c r="C108" s="24">
        <f>C101/C103</f>
        <v>9.0909090909090912E-2</v>
      </c>
      <c r="D108" s="24">
        <f>D101/D103</f>
        <v>0.10144927536231885</v>
      </c>
      <c r="E108" s="24">
        <f>E101/E103</f>
        <v>9.0909090909090912E-2</v>
      </c>
      <c r="F108" s="19"/>
    </row>
    <row r="109" spans="1:6" x14ac:dyDescent="0.25">
      <c r="A109" s="20" t="s">
        <v>17</v>
      </c>
      <c r="B109" s="24">
        <f>B102/B103</f>
        <v>1.5151515151515152E-2</v>
      </c>
      <c r="C109" s="24">
        <f>C102/C103</f>
        <v>0.18181818181818182</v>
      </c>
      <c r="D109" s="24">
        <f>D102/D103</f>
        <v>0.2318840579710145</v>
      </c>
      <c r="E109" s="24">
        <f>E102/E103</f>
        <v>0.53553719008264467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54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97</v>
      </c>
      <c r="C10" s="29">
        <v>27169</v>
      </c>
      <c r="D10" s="29">
        <v>11325</v>
      </c>
      <c r="E10" s="31">
        <f>C10/C15</f>
        <v>0.18713494599955918</v>
      </c>
      <c r="F10" s="31">
        <f>D10/D15</f>
        <v>0.44871032925234755</v>
      </c>
    </row>
    <row r="11" spans="1:6" x14ac:dyDescent="0.25">
      <c r="A11" s="6" t="s">
        <v>14</v>
      </c>
      <c r="B11" s="29">
        <v>100</v>
      </c>
      <c r="C11" s="29">
        <v>29141</v>
      </c>
      <c r="D11" s="29">
        <v>7131</v>
      </c>
      <c r="E11" s="31">
        <f>C11/C15</f>
        <v>0.20071770994048932</v>
      </c>
      <c r="F11" s="31">
        <f>D11/D15</f>
        <v>0.28253892784975632</v>
      </c>
    </row>
    <row r="12" spans="1:6" x14ac:dyDescent="0.25">
      <c r="A12" s="6" t="s">
        <v>15</v>
      </c>
      <c r="B12" s="29">
        <v>140</v>
      </c>
      <c r="C12" s="29">
        <v>37050</v>
      </c>
      <c r="D12" s="29">
        <v>5338</v>
      </c>
      <c r="E12" s="31">
        <f>C12/C15</f>
        <v>0.25519340974212035</v>
      </c>
      <c r="F12" s="31">
        <f>D12/D15</f>
        <v>0.21149807837077539</v>
      </c>
    </row>
    <row r="13" spans="1:6" x14ac:dyDescent="0.25">
      <c r="A13" s="6" t="s">
        <v>16</v>
      </c>
      <c r="B13" s="29">
        <v>78</v>
      </c>
      <c r="C13" s="29">
        <v>12408</v>
      </c>
      <c r="D13" s="29">
        <v>969</v>
      </c>
      <c r="E13" s="31">
        <f>C13/C15</f>
        <v>8.5463962971126295E-2</v>
      </c>
      <c r="F13" s="31">
        <f>D13/D15</f>
        <v>3.8392963271128018E-2</v>
      </c>
    </row>
    <row r="14" spans="1:6" x14ac:dyDescent="0.25">
      <c r="A14" s="6" t="s">
        <v>17</v>
      </c>
      <c r="B14" s="30">
        <v>376</v>
      </c>
      <c r="C14" s="30">
        <v>39416</v>
      </c>
      <c r="D14" s="30">
        <v>476</v>
      </c>
      <c r="E14" s="31">
        <f>C14/C15</f>
        <v>0.27148997134670488</v>
      </c>
      <c r="F14" s="31">
        <f>D14/D15</f>
        <v>1.8859701255992709E-2</v>
      </c>
    </row>
    <row r="15" spans="1:6" x14ac:dyDescent="0.25">
      <c r="A15" s="4" t="s">
        <v>0</v>
      </c>
      <c r="B15" s="63">
        <f>SUM(B10:B14)</f>
        <v>791</v>
      </c>
      <c r="C15" s="63">
        <f>SUM(C10:C14)</f>
        <v>145184</v>
      </c>
      <c r="D15" s="63">
        <f>SUM(D10:D14)</f>
        <v>25239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55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32</v>
      </c>
      <c r="C29" s="9">
        <v>27</v>
      </c>
      <c r="D29" s="18">
        <v>38</v>
      </c>
      <c r="E29" s="3">
        <v>0</v>
      </c>
      <c r="F29" s="21">
        <f>SUM(B29:E29)</f>
        <v>97</v>
      </c>
      <c r="G29" s="15"/>
    </row>
    <row r="30" spans="1:7" x14ac:dyDescent="0.25">
      <c r="A30" s="6" t="s">
        <v>14</v>
      </c>
      <c r="B30" s="9">
        <v>56</v>
      </c>
      <c r="C30" s="9">
        <v>28</v>
      </c>
      <c r="D30" s="18">
        <v>16</v>
      </c>
      <c r="E30" s="3">
        <v>0</v>
      </c>
      <c r="F30" s="21">
        <f>SUM(B30:E30)</f>
        <v>100</v>
      </c>
      <c r="G30" s="15"/>
    </row>
    <row r="31" spans="1:7" x14ac:dyDescent="0.25">
      <c r="A31" s="6" t="s">
        <v>15</v>
      </c>
      <c r="B31" s="9">
        <v>81</v>
      </c>
      <c r="C31" s="9">
        <v>35</v>
      </c>
      <c r="D31" s="18">
        <v>24</v>
      </c>
      <c r="E31" s="3">
        <v>0</v>
      </c>
      <c r="F31" s="21">
        <f>SUM(B31:E31)</f>
        <v>140</v>
      </c>
      <c r="G31" s="15"/>
    </row>
    <row r="32" spans="1:7" x14ac:dyDescent="0.25">
      <c r="A32" s="6" t="s">
        <v>16</v>
      </c>
      <c r="B32" s="9">
        <v>36</v>
      </c>
      <c r="C32" s="9">
        <v>20</v>
      </c>
      <c r="D32" s="18">
        <v>22</v>
      </c>
      <c r="E32" s="3">
        <v>0</v>
      </c>
      <c r="F32" s="21">
        <f>SUM(B32:E32)</f>
        <v>78</v>
      </c>
      <c r="G32" s="15"/>
    </row>
    <row r="33" spans="1:9" x14ac:dyDescent="0.25">
      <c r="A33" s="6" t="s">
        <v>17</v>
      </c>
      <c r="B33" s="9">
        <v>204</v>
      </c>
      <c r="C33" s="9">
        <v>105</v>
      </c>
      <c r="D33" s="18">
        <v>65</v>
      </c>
      <c r="E33" s="3">
        <v>0</v>
      </c>
      <c r="F33" s="21">
        <f>SUM(B33:E33)</f>
        <v>374</v>
      </c>
      <c r="G33" s="15"/>
    </row>
    <row r="34" spans="1:9" x14ac:dyDescent="0.25">
      <c r="A34" s="8" t="s">
        <v>0</v>
      </c>
      <c r="B34" s="63">
        <f>SUM(B29:B33)</f>
        <v>409</v>
      </c>
      <c r="C34" s="63">
        <f>SUM(C29:C33)</f>
        <v>215</v>
      </c>
      <c r="D34" s="63">
        <f>SUM(D29:D33)</f>
        <v>165</v>
      </c>
      <c r="E34" s="63">
        <f>SUM(E29:E33)</f>
        <v>0</v>
      </c>
      <c r="F34" s="68">
        <f>SUM(F29:F33)</f>
        <v>789</v>
      </c>
      <c r="G34" s="69"/>
      <c r="H34" s="70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71"/>
      <c r="H35" s="71"/>
      <c r="I35" s="15"/>
    </row>
    <row r="36" spans="1:9" x14ac:dyDescent="0.25">
      <c r="A36" s="6" t="s">
        <v>1</v>
      </c>
      <c r="B36" s="5">
        <f>B29/B34</f>
        <v>7.823960880195599E-2</v>
      </c>
      <c r="C36" s="5">
        <f>C29/C34</f>
        <v>0.12558139534883722</v>
      </c>
      <c r="D36" s="5">
        <f>D29/D34</f>
        <v>0.23030303030303031</v>
      </c>
      <c r="E36" s="5" t="e">
        <f>E29/E34</f>
        <v>#DIV/0!</v>
      </c>
    </row>
    <row r="37" spans="1:9" x14ac:dyDescent="0.25">
      <c r="A37" s="6" t="s">
        <v>14</v>
      </c>
      <c r="B37" s="5">
        <f>B30/B34</f>
        <v>0.13691931540342298</v>
      </c>
      <c r="C37" s="5">
        <f>C30/C34</f>
        <v>0.13023255813953488</v>
      </c>
      <c r="D37" s="5">
        <f>D30/D34</f>
        <v>9.696969696969697E-2</v>
      </c>
      <c r="E37" s="5" t="e">
        <f>E30/E34</f>
        <v>#DIV/0!</v>
      </c>
    </row>
    <row r="38" spans="1:9" x14ac:dyDescent="0.25">
      <c r="A38" s="6" t="s">
        <v>15</v>
      </c>
      <c r="B38" s="5">
        <f>B31/B34</f>
        <v>0.1980440097799511</v>
      </c>
      <c r="C38" s="5">
        <f>C31/C34</f>
        <v>0.16279069767441862</v>
      </c>
      <c r="D38" s="5">
        <f>D31/D34</f>
        <v>0.14545454545454545</v>
      </c>
      <c r="E38" s="5" t="e">
        <f>E31/E34</f>
        <v>#DIV/0!</v>
      </c>
    </row>
    <row r="39" spans="1:9" x14ac:dyDescent="0.25">
      <c r="A39" s="6" t="s">
        <v>16</v>
      </c>
      <c r="B39" s="5">
        <f>B32/B34</f>
        <v>8.8019559902200492E-2</v>
      </c>
      <c r="C39" s="5">
        <f>C32/C34</f>
        <v>9.3023255813953487E-2</v>
      </c>
      <c r="D39" s="5">
        <f>D32/D34</f>
        <v>0.13333333333333333</v>
      </c>
      <c r="E39" s="5" t="e">
        <f>E32/E34</f>
        <v>#DIV/0!</v>
      </c>
    </row>
    <row r="40" spans="1:9" x14ac:dyDescent="0.25">
      <c r="A40" s="6" t="s">
        <v>17</v>
      </c>
      <c r="B40" s="5">
        <f>B33/B34</f>
        <v>0.49877750611246946</v>
      </c>
      <c r="C40" s="5">
        <f>C33/C34</f>
        <v>0.48837209302325579</v>
      </c>
      <c r="D40" s="5">
        <f>D33/D34</f>
        <v>0.39393939393939392</v>
      </c>
      <c r="E40" s="5" t="e">
        <f>E33/E34</f>
        <v>#DIV/0!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95</v>
      </c>
      <c r="C52" s="21">
        <v>1</v>
      </c>
      <c r="D52" s="21">
        <v>0</v>
      </c>
      <c r="E52" s="21">
        <v>1</v>
      </c>
      <c r="F52" s="21">
        <f>SUM(B52:E52)</f>
        <v>97</v>
      </c>
    </row>
    <row r="53" spans="1:6" x14ac:dyDescent="0.25">
      <c r="A53" s="20" t="s">
        <v>14</v>
      </c>
      <c r="B53" s="21">
        <v>99</v>
      </c>
      <c r="C53" s="21">
        <v>1</v>
      </c>
      <c r="D53" s="21">
        <v>0</v>
      </c>
      <c r="E53" s="21">
        <v>0</v>
      </c>
      <c r="F53" s="21">
        <f>SUM(B53:E53)</f>
        <v>100</v>
      </c>
    </row>
    <row r="54" spans="1:6" x14ac:dyDescent="0.25">
      <c r="A54" s="20" t="s">
        <v>15</v>
      </c>
      <c r="B54" s="21">
        <v>140</v>
      </c>
      <c r="C54" s="21">
        <v>0</v>
      </c>
      <c r="D54" s="21">
        <v>0</v>
      </c>
      <c r="E54" s="21">
        <v>0</v>
      </c>
      <c r="F54" s="21">
        <f>SUM(B54:E54)</f>
        <v>140</v>
      </c>
    </row>
    <row r="55" spans="1:6" x14ac:dyDescent="0.25">
      <c r="A55" s="20" t="s">
        <v>16</v>
      </c>
      <c r="B55" s="21">
        <v>78</v>
      </c>
      <c r="C55" s="21">
        <v>0</v>
      </c>
      <c r="D55" s="21">
        <v>0</v>
      </c>
      <c r="E55" s="21">
        <v>0</v>
      </c>
      <c r="F55" s="21">
        <f>SUM(B55:E55)</f>
        <v>78</v>
      </c>
    </row>
    <row r="56" spans="1:6" x14ac:dyDescent="0.25">
      <c r="A56" s="20" t="s">
        <v>17</v>
      </c>
      <c r="B56" s="21">
        <v>372</v>
      </c>
      <c r="C56" s="21">
        <v>0</v>
      </c>
      <c r="D56" s="21">
        <v>0</v>
      </c>
      <c r="E56" s="21">
        <v>2</v>
      </c>
      <c r="F56" s="21">
        <f>SUM(B56:E56)</f>
        <v>374</v>
      </c>
    </row>
    <row r="57" spans="1:6" x14ac:dyDescent="0.25">
      <c r="A57" s="22" t="s">
        <v>0</v>
      </c>
      <c r="B57" s="63">
        <f>SUM(B52:B56)</f>
        <v>784</v>
      </c>
      <c r="C57" s="63">
        <f>SUM(C52:C56)</f>
        <v>2</v>
      </c>
      <c r="D57" s="63">
        <f>SUM(D52:D56)</f>
        <v>0</v>
      </c>
      <c r="E57" s="63">
        <f>SUM(E52:E56)</f>
        <v>3</v>
      </c>
      <c r="F57" s="22">
        <f>SUM(F52:F56)</f>
        <v>789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0.1211734693877551</v>
      </c>
      <c r="C59" s="24">
        <f>C52/C57</f>
        <v>0.5</v>
      </c>
      <c r="D59" s="24" t="e">
        <f>D52/D57</f>
        <v>#DIV/0!</v>
      </c>
      <c r="E59" s="24">
        <f>E52/E57</f>
        <v>0.33333333333333331</v>
      </c>
      <c r="F59" s="19"/>
    </row>
    <row r="60" spans="1:6" x14ac:dyDescent="0.25">
      <c r="A60" s="20" t="s">
        <v>14</v>
      </c>
      <c r="B60" s="24">
        <f>B53/B57</f>
        <v>0.12627551020408162</v>
      </c>
      <c r="C60" s="24">
        <f>C53/C57</f>
        <v>0.5</v>
      </c>
      <c r="D60" s="24" t="e">
        <f>D53/D57</f>
        <v>#DIV/0!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0.17857142857142858</v>
      </c>
      <c r="C61" s="24">
        <f>C54/C57</f>
        <v>0</v>
      </c>
      <c r="D61" s="24" t="e">
        <f>D54/D57</f>
        <v>#DIV/0!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9.9489795918367346E-2</v>
      </c>
      <c r="C62" s="24">
        <f>C55/C57</f>
        <v>0</v>
      </c>
      <c r="D62" s="24" t="e">
        <f>D55/D57</f>
        <v>#DIV/0!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0.47448979591836737</v>
      </c>
      <c r="C63" s="24">
        <f>C56/C57</f>
        <v>0</v>
      </c>
      <c r="D63" s="24" t="e">
        <f>D56/D57</f>
        <v>#DIV/0!</v>
      </c>
      <c r="E63" s="24">
        <f>E56/E57</f>
        <v>0.66666666666666663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57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21</v>
      </c>
      <c r="C75" s="21">
        <v>24</v>
      </c>
      <c r="D75" s="21">
        <v>36</v>
      </c>
      <c r="E75" s="21">
        <v>16</v>
      </c>
      <c r="F75" s="21">
        <f>SUM(B75:E75)</f>
        <v>97</v>
      </c>
    </row>
    <row r="76" spans="1:6" x14ac:dyDescent="0.25">
      <c r="A76" s="20" t="s">
        <v>14</v>
      </c>
      <c r="B76" s="21">
        <v>10</v>
      </c>
      <c r="C76" s="21">
        <v>36</v>
      </c>
      <c r="D76" s="21">
        <v>40</v>
      </c>
      <c r="E76" s="21">
        <v>11</v>
      </c>
      <c r="F76" s="21">
        <f>SUM(B76:E76)</f>
        <v>97</v>
      </c>
    </row>
    <row r="77" spans="1:6" x14ac:dyDescent="0.25">
      <c r="A77" s="20" t="s">
        <v>15</v>
      </c>
      <c r="B77" s="21">
        <v>9</v>
      </c>
      <c r="C77" s="21">
        <v>23</v>
      </c>
      <c r="D77" s="21">
        <v>78</v>
      </c>
      <c r="E77" s="21">
        <v>28</v>
      </c>
      <c r="F77" s="21">
        <f>SUM(B77:E77)</f>
        <v>138</v>
      </c>
    </row>
    <row r="78" spans="1:6" x14ac:dyDescent="0.25">
      <c r="A78" s="20" t="s">
        <v>16</v>
      </c>
      <c r="B78" s="21">
        <v>3</v>
      </c>
      <c r="C78" s="21">
        <v>20</v>
      </c>
      <c r="D78" s="21">
        <v>34</v>
      </c>
      <c r="E78" s="21">
        <v>21</v>
      </c>
      <c r="F78" s="21">
        <f>SUM(B78:E78)</f>
        <v>78</v>
      </c>
    </row>
    <row r="79" spans="1:6" x14ac:dyDescent="0.25">
      <c r="A79" s="20" t="s">
        <v>17</v>
      </c>
      <c r="B79" s="21">
        <v>25</v>
      </c>
      <c r="C79" s="21">
        <v>77</v>
      </c>
      <c r="D79" s="21">
        <v>136</v>
      </c>
      <c r="E79" s="21">
        <v>135</v>
      </c>
      <c r="F79" s="21">
        <f>SUM(B79:E79)</f>
        <v>373</v>
      </c>
    </row>
    <row r="80" spans="1:6" x14ac:dyDescent="0.25">
      <c r="A80" s="26" t="s">
        <v>0</v>
      </c>
      <c r="B80" s="63">
        <f>SUM(B75:B79)</f>
        <v>68</v>
      </c>
      <c r="C80" s="63">
        <f>SUM(C75:C79)</f>
        <v>180</v>
      </c>
      <c r="D80" s="63">
        <f>SUM(D75:D79)</f>
        <v>324</v>
      </c>
      <c r="E80" s="63">
        <f>SUM(E75:E79)</f>
        <v>211</v>
      </c>
      <c r="F80" s="22">
        <f>SUM(F75:F79)</f>
        <v>783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0.30882352941176472</v>
      </c>
      <c r="C82" s="24">
        <f>C75/C80</f>
        <v>0.13333333333333333</v>
      </c>
      <c r="D82" s="24">
        <f>D75/D80</f>
        <v>0.1111111111111111</v>
      </c>
      <c r="E82" s="24">
        <f>E75/E80</f>
        <v>7.582938388625593E-2</v>
      </c>
      <c r="F82" s="19"/>
    </row>
    <row r="83" spans="1:6" x14ac:dyDescent="0.25">
      <c r="A83" s="20" t="s">
        <v>14</v>
      </c>
      <c r="B83" s="24">
        <f>B76/B80</f>
        <v>0.14705882352941177</v>
      </c>
      <c r="C83" s="24">
        <f>C76/C80</f>
        <v>0.2</v>
      </c>
      <c r="D83" s="24">
        <f>D76/D80</f>
        <v>0.12345679012345678</v>
      </c>
      <c r="E83" s="24">
        <f>E76/E80</f>
        <v>5.2132701421800945E-2</v>
      </c>
      <c r="F83" s="19"/>
    </row>
    <row r="84" spans="1:6" x14ac:dyDescent="0.25">
      <c r="A84" s="20" t="s">
        <v>15</v>
      </c>
      <c r="B84" s="24">
        <f>B77/B80</f>
        <v>0.13235294117647059</v>
      </c>
      <c r="C84" s="24">
        <f>C77/C80</f>
        <v>0.12777777777777777</v>
      </c>
      <c r="D84" s="24">
        <f>D77/D80</f>
        <v>0.24074074074074073</v>
      </c>
      <c r="E84" s="24">
        <f>E77/E80</f>
        <v>0.13270142180094788</v>
      </c>
      <c r="F84" s="19"/>
    </row>
    <row r="85" spans="1:6" x14ac:dyDescent="0.25">
      <c r="A85" s="20" t="s">
        <v>16</v>
      </c>
      <c r="B85" s="24">
        <f>B78/B80</f>
        <v>4.4117647058823532E-2</v>
      </c>
      <c r="C85" s="24">
        <f>C78/C80</f>
        <v>0.1111111111111111</v>
      </c>
      <c r="D85" s="24">
        <f>D78/D80</f>
        <v>0.10493827160493827</v>
      </c>
      <c r="E85" s="24">
        <f>E78/E80</f>
        <v>9.9526066350710901E-2</v>
      </c>
      <c r="F85" s="19"/>
    </row>
    <row r="86" spans="1:6" x14ac:dyDescent="0.25">
      <c r="A86" s="20" t="s">
        <v>17</v>
      </c>
      <c r="B86" s="24">
        <f>B79/B80</f>
        <v>0.36764705882352944</v>
      </c>
      <c r="C86" s="24">
        <f>C79/C80</f>
        <v>0.42777777777777776</v>
      </c>
      <c r="D86" s="24">
        <f>D79/D80</f>
        <v>0.41975308641975306</v>
      </c>
      <c r="E86" s="24">
        <f>E79/E80</f>
        <v>0.6398104265402843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58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11</v>
      </c>
      <c r="C98" s="21">
        <v>0</v>
      </c>
      <c r="D98" s="21">
        <v>27</v>
      </c>
      <c r="E98" s="28">
        <v>59</v>
      </c>
      <c r="F98" s="21">
        <f>SUM(B98:E98)</f>
        <v>97</v>
      </c>
    </row>
    <row r="99" spans="1:6" x14ac:dyDescent="0.25">
      <c r="A99" s="20" t="s">
        <v>14</v>
      </c>
      <c r="B99" s="21">
        <v>24</v>
      </c>
      <c r="C99" s="21">
        <v>1</v>
      </c>
      <c r="D99" s="21">
        <v>24</v>
      </c>
      <c r="E99" s="28">
        <v>51</v>
      </c>
      <c r="F99" s="21">
        <f>SUM(B99:E99)</f>
        <v>100</v>
      </c>
    </row>
    <row r="100" spans="1:6" x14ac:dyDescent="0.25">
      <c r="A100" s="20" t="s">
        <v>15</v>
      </c>
      <c r="B100" s="21">
        <v>27</v>
      </c>
      <c r="C100" s="21">
        <v>1</v>
      </c>
      <c r="D100" s="21">
        <v>38</v>
      </c>
      <c r="E100" s="28">
        <v>74</v>
      </c>
      <c r="F100" s="21">
        <f>SUM(B100:E100)</f>
        <v>140</v>
      </c>
    </row>
    <row r="101" spans="1:6" x14ac:dyDescent="0.25">
      <c r="A101" s="20" t="s">
        <v>16</v>
      </c>
      <c r="B101" s="21">
        <v>2</v>
      </c>
      <c r="C101" s="21">
        <v>4</v>
      </c>
      <c r="D101" s="21">
        <v>9</v>
      </c>
      <c r="E101" s="28">
        <v>63</v>
      </c>
      <c r="F101" s="21">
        <f>SUM(B101:E101)</f>
        <v>78</v>
      </c>
    </row>
    <row r="102" spans="1:6" x14ac:dyDescent="0.25">
      <c r="A102" s="20" t="s">
        <v>17</v>
      </c>
      <c r="B102" s="21">
        <v>2</v>
      </c>
      <c r="C102" s="21">
        <v>5</v>
      </c>
      <c r="D102" s="21">
        <v>34</v>
      </c>
      <c r="E102" s="28">
        <v>333</v>
      </c>
      <c r="F102" s="21">
        <f>SUM(B102:E102)</f>
        <v>374</v>
      </c>
    </row>
    <row r="103" spans="1:6" x14ac:dyDescent="0.25">
      <c r="A103" s="26" t="s">
        <v>0</v>
      </c>
      <c r="B103" s="63">
        <f>SUM(B98:B102)</f>
        <v>66</v>
      </c>
      <c r="C103" s="63">
        <f>SUM(C98:C102)</f>
        <v>11</v>
      </c>
      <c r="D103" s="63">
        <f>SUM(D98:D102)</f>
        <v>132</v>
      </c>
      <c r="E103" s="63">
        <f>SUM(E98:E102)</f>
        <v>580</v>
      </c>
      <c r="F103" s="22">
        <f>SUM(F98:F102)</f>
        <v>789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0.16666666666666666</v>
      </c>
      <c r="C105" s="24">
        <f>C98/C103</f>
        <v>0</v>
      </c>
      <c r="D105" s="24">
        <f>D98/D103</f>
        <v>0.20454545454545456</v>
      </c>
      <c r="E105" s="24">
        <f>E98/E103</f>
        <v>0.10172413793103448</v>
      </c>
      <c r="F105" s="19"/>
    </row>
    <row r="106" spans="1:6" x14ac:dyDescent="0.25">
      <c r="A106" s="20" t="s">
        <v>14</v>
      </c>
      <c r="B106" s="24">
        <f>B99/B103</f>
        <v>0.36363636363636365</v>
      </c>
      <c r="C106" s="24">
        <f>C99/C103</f>
        <v>9.0909090909090912E-2</v>
      </c>
      <c r="D106" s="24">
        <f>D99/D103</f>
        <v>0.18181818181818182</v>
      </c>
      <c r="E106" s="24">
        <f>E99/E103</f>
        <v>8.7931034482758616E-2</v>
      </c>
      <c r="F106" s="19"/>
    </row>
    <row r="107" spans="1:6" x14ac:dyDescent="0.25">
      <c r="A107" s="20" t="s">
        <v>15</v>
      </c>
      <c r="B107" s="24">
        <f>B100/B103</f>
        <v>0.40909090909090912</v>
      </c>
      <c r="C107" s="24">
        <f>C100/C103</f>
        <v>9.0909090909090912E-2</v>
      </c>
      <c r="D107" s="24">
        <f>D100/D103</f>
        <v>0.2878787878787879</v>
      </c>
      <c r="E107" s="24">
        <f>E100/E103</f>
        <v>0.12758620689655173</v>
      </c>
      <c r="F107" s="19"/>
    </row>
    <row r="108" spans="1:6" x14ac:dyDescent="0.25">
      <c r="A108" s="20" t="s">
        <v>16</v>
      </c>
      <c r="B108" s="24">
        <f>B101/B103</f>
        <v>3.0303030303030304E-2</v>
      </c>
      <c r="C108" s="24">
        <f>C101/C103</f>
        <v>0.36363636363636365</v>
      </c>
      <c r="D108" s="24">
        <f>D101/D103</f>
        <v>6.8181818181818177E-2</v>
      </c>
      <c r="E108" s="24">
        <f>E101/E103</f>
        <v>0.10862068965517241</v>
      </c>
      <c r="F108" s="19"/>
    </row>
    <row r="109" spans="1:6" x14ac:dyDescent="0.25">
      <c r="A109" s="20" t="s">
        <v>17</v>
      </c>
      <c r="B109" s="24">
        <f>B102/B103</f>
        <v>3.0303030303030304E-2</v>
      </c>
      <c r="C109" s="24">
        <f>C102/C103</f>
        <v>0.45454545454545453</v>
      </c>
      <c r="D109" s="24">
        <f>D102/D103</f>
        <v>0.25757575757575757</v>
      </c>
      <c r="E109" s="24">
        <f>E102/E103</f>
        <v>0.57413793103448274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2018-07-18T21:25:25Z</dcterms:modified>
</cp:coreProperties>
</file>