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3" l="1"/>
  <c r="C80" i="3"/>
  <c r="D80" i="3"/>
  <c r="E80" i="3"/>
  <c r="C20" i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<sst xmlns="http://schemas.openxmlformats.org/spreadsheetml/2006/main" count="225" uniqueCount="59">
  <si>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</si>
  <si>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</si>
  <si>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</si>
  <si>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</si>
  <si>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</si>
  <si>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</si>
  <si>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</si>
  <si>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</si>
  <si>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</si>
  <si>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</si>
  <si>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</si>
  <si>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</si>
  <si>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</si>
  <si>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</si>
  <si>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</si>
  <si>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</si>
  <si>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</si>
  <si>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</si>
  <si>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</si>
  <si>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</si>
  <si>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</si>
  <si>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</si>
  <si>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</si>
  <si>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</si>
  <si>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</si>
  <si>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</si>
  <si>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</si>
  <si>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</si>
  <si>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</si>
  <si>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</si>
  <si>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</si>
  <si>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</si>
  <si>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</si>
  <si>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</si>
  <si>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</si>
  <si>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</si>
  <si>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</si>
  <si>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</si>
  <si>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</si>
  <si>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</si>
  <si>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</si>
  <si>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</si>
  <si>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</si>
  <si>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</si>
  <si>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</si>
  <si>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Missouri</t>
  </si>
  <si>
    <t>Chronic Absence Levels Across Missouri Schools SY 15-16  Compared to SY 13-14</t>
  </si>
  <si>
    <t>Chronic Absence Levels Across Missouri Schools</t>
  </si>
  <si>
    <t>Missouri Schools Reporting Zero Students as Chronically Absent</t>
  </si>
  <si>
    <t>SY 15-16 Chronic Absence Levels Across Missouri Schools by Locale</t>
  </si>
  <si>
    <t>SY 15-16 Chronic Absence Levels Across Missouri Schools by Concentration of Poverty</t>
  </si>
  <si>
    <t xml:space="preserve">SY 15-16 Chronic Absence Levels Across Missouri Schools by School Type </t>
  </si>
  <si>
    <t>SY 15-16 Chronic Absence Levels Across Missouri Schools by Grades Served</t>
  </si>
  <si>
    <t>SY 15-16 Chronic Absence Levels Across 
Missouri Schools</t>
  </si>
  <si>
    <t>SY 13-14 Chronic Absence Levels Across Missouri Schools by Concentration of Poverty</t>
  </si>
  <si>
    <t xml:space="preserve"> SY 13-14 Chronic Absence Levels Across Missouri Schools by School Type</t>
  </si>
  <si>
    <t xml:space="preserve">SY 13-14 Chronic Absence Levels Across Missouri Schools by Grades Served </t>
  </si>
  <si>
    <t>SY 13-14 Chronic Absence Levels Across 
Missouri Schools</t>
  </si>
  <si>
    <t>SY 13-14 Chronic Absence Levels Across Missouri Schools by Locale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</si>
</sst>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4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6" fillId="0" borderId="8" xfId="0" applyFont="1" applyBorder="1"/>
    <xf numFmtId="0" fontId="5" fillId="4" borderId="9" xfId="0" applyFont="1" applyFill="1" applyBorder="1"/>
    <xf numFmtId="0" fontId="0" fillId="0" borderId="0" xfId="0" applyFill="1" applyBorder="1"/>
    <xf numFmtId="0" fontId="0" fillId="0" borderId="0" xfId="0" applyBorder="1"/>
    <xf numFmtId="0" fontId="2" fillId="0" borderId="0" xfId="0" applyFont="1" applyFill="1" applyBorder="1" applyAlignment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Missouri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141</c:v>
                </c:pt>
                <c:pt idx="1">
                  <c:v>141</c:v>
                </c:pt>
                <c:pt idx="2">
                  <c:v>600</c:v>
                </c:pt>
                <c:pt idx="3">
                  <c:v>690</c:v>
                </c:pt>
                <c:pt idx="4">
                  <c:v>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134</c:v>
                </c:pt>
                <c:pt idx="1">
                  <c:v>142</c:v>
                </c:pt>
                <c:pt idx="2">
                  <c:v>672</c:v>
                </c:pt>
                <c:pt idx="3">
                  <c:v>724</c:v>
                </c:pt>
                <c:pt idx="4">
                  <c:v>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093446072"/>
        <c:axId val="2093359144"/>
      </c:barChart>
      <c:catAx>
        <c:axId val="209344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359144"/>
        <c:crosses val="autoZero"/>
        <c:auto val="1"/>
        <c:lblAlgn val="ctr"/>
        <c:lblOffset val="100"/>
        <c:noMultiLvlLbl val="0"/>
      </c:catAx>
      <c:valAx>
        <c:axId val="2093359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1.1230697652927901E-2"/>
              <c:y val="0.2232155313439629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46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Missouri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7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0.14243323442136499</c:v>
                </c:pt>
                <c:pt idx="1">
                  <c:v>4.8128342245989303E-2</c:v>
                </c:pt>
                <c:pt idx="2">
                  <c:v>2.2580645161290321E-2</c:v>
                </c:pt>
                <c:pt idx="3">
                  <c:v>3.9647577092511016E-2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0.11869436201780416</c:v>
                </c:pt>
                <c:pt idx="1">
                  <c:v>5.4545454545454543E-2</c:v>
                </c:pt>
                <c:pt idx="2">
                  <c:v>5.8064516129032261E-2</c:v>
                </c:pt>
                <c:pt idx="3">
                  <c:v>4.405286343612335E-2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0.29970326409495551</c:v>
                </c:pt>
                <c:pt idx="1">
                  <c:v>0.28021390374331551</c:v>
                </c:pt>
                <c:pt idx="2">
                  <c:v>0.3</c:v>
                </c:pt>
                <c:pt idx="3">
                  <c:v>0.18061674008810572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0.18397626112759644</c:v>
                </c:pt>
                <c:pt idx="1">
                  <c:v>0.33582887700534758</c:v>
                </c:pt>
                <c:pt idx="2">
                  <c:v>0.33709677419354839</c:v>
                </c:pt>
                <c:pt idx="3">
                  <c:v>0.42290748898678415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0.25519287833827892</c:v>
                </c:pt>
                <c:pt idx="1">
                  <c:v>0.28128342245989307</c:v>
                </c:pt>
                <c:pt idx="2">
                  <c:v>0.28225806451612906</c:v>
                </c:pt>
                <c:pt idx="3">
                  <c:v>0.31277533039647576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099520264"/>
        <c:axId val="2099362024"/>
      </c:barChart>
      <c:catAx>
        <c:axId val="2099520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9362024"/>
        <c:crosses val="autoZero"/>
        <c:auto val="1"/>
        <c:lblAlgn val="ctr"/>
        <c:lblOffset val="100"/>
        <c:noMultiLvlLbl val="0"/>
      </c:catAx>
      <c:valAx>
        <c:axId val="20993620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16745713243342E-2"/>
              <c:y val="0.356225691529192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9520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Missouri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0.17405063291139242</c:v>
                </c:pt>
                <c:pt idx="1">
                  <c:v>7.4712643678160925E-2</c:v>
                </c:pt>
                <c:pt idx="2">
                  <c:v>4.6004842615012108E-2</c:v>
                </c:pt>
                <c:pt idx="3">
                  <c:v>2.0255863539445629E-2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0.17721518987341772</c:v>
                </c:pt>
                <c:pt idx="1">
                  <c:v>6.8965517241379309E-2</c:v>
                </c:pt>
                <c:pt idx="2">
                  <c:v>4.3583535108958835E-2</c:v>
                </c:pt>
                <c:pt idx="3">
                  <c:v>3.3049040511727079E-2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0.27848101265822783</c:v>
                </c:pt>
                <c:pt idx="1">
                  <c:v>0.30268199233716475</c:v>
                </c:pt>
                <c:pt idx="2">
                  <c:v>0.33898305084745761</c:v>
                </c:pt>
                <c:pt idx="3">
                  <c:v>0.22494669509594883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0.23101265822784811</c:v>
                </c:pt>
                <c:pt idx="1">
                  <c:v>0.37739463601532569</c:v>
                </c:pt>
                <c:pt idx="2">
                  <c:v>0.35108958837772397</c:v>
                </c:pt>
                <c:pt idx="3">
                  <c:v>0.29211087420042642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0.13924050632911392</c:v>
                </c:pt>
                <c:pt idx="1">
                  <c:v>0.17624521072796934</c:v>
                </c:pt>
                <c:pt idx="2">
                  <c:v>0.22033898305084745</c:v>
                </c:pt>
                <c:pt idx="3">
                  <c:v>0.42963752665245203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5753736"/>
        <c:axId val="2137451416"/>
      </c:barChart>
      <c:catAx>
        <c:axId val="2105753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7451416"/>
        <c:crosses val="autoZero"/>
        <c:auto val="1"/>
        <c:lblAlgn val="ctr"/>
        <c:lblOffset val="100"/>
        <c:noMultiLvlLbl val="0"/>
      </c:catAx>
      <c:valAx>
        <c:axId val="21374514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675201170446E-2"/>
              <c:y val="0.306696565103274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753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Missouri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6.3829787234042548E-2</c:v>
                </c:pt>
                <c:pt idx="1">
                  <c:v>6.3829787234042548E-2</c:v>
                </c:pt>
                <c:pt idx="2">
                  <c:v>0.27161611588954276</c:v>
                </c:pt>
                <c:pt idx="3">
                  <c:v>0.31235853327297419</c:v>
                </c:pt>
                <c:pt idx="4">
                  <c:v>0.28836577636939792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5.8413251961639059E-2</c:v>
                </c:pt>
                <c:pt idx="1">
                  <c:v>6.1900610287707061E-2</c:v>
                </c:pt>
                <c:pt idx="2">
                  <c:v>0.29293809938971227</c:v>
                </c:pt>
                <c:pt idx="3">
                  <c:v>0.31560592850915431</c:v>
                </c:pt>
                <c:pt idx="4">
                  <c:v>0.27114210985178727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269752"/>
        <c:axId val="2089423272"/>
      </c:barChart>
      <c:catAx>
        <c:axId val="2100269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9423272"/>
        <c:crosses val="autoZero"/>
        <c:auto val="1"/>
        <c:lblAlgn val="ctr"/>
        <c:lblOffset val="100"/>
        <c:noMultiLvlLbl val="0"/>
      </c:catAx>
      <c:valAx>
        <c:axId val="2089423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2625672665020999E-2"/>
              <c:y val="0.219870014729238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00269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Missouri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0.11543684925305568</c:v>
                </c:pt>
                <c:pt idx="1">
                  <c:v>0.11028770706190061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6606728"/>
        <c:axId val="2106598840"/>
      </c:barChart>
      <c:catAx>
        <c:axId val="2106606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6598840"/>
        <c:crosses val="autoZero"/>
        <c:auto val="1"/>
        <c:lblAlgn val="ctr"/>
        <c:lblOffset val="100"/>
        <c:noMultiLvlLbl val="0"/>
      </c:catAx>
      <c:valAx>
        <c:axId val="2106598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2385849825072E-2"/>
              <c:y val="0.32876776316635098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6606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Missouri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820304290782501E-2"/>
          <c:y val="0.18300720709157101"/>
          <c:w val="0.88201032348752195"/>
          <c:h val="0.629031034067327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3.2311516155758079E-2</c:v>
                </c:pt>
                <c:pt idx="1">
                  <c:v>1.7948717948717947E-2</c:v>
                </c:pt>
                <c:pt idx="2">
                  <c:v>6.6921606118546847E-2</c:v>
                </c:pt>
                <c:pt idx="3">
                  <c:v>0.28472222222222221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3.9768019884009943E-2</c:v>
                </c:pt>
                <c:pt idx="1">
                  <c:v>7.9487179487179482E-2</c:v>
                </c:pt>
                <c:pt idx="2">
                  <c:v>0.10133843212237094</c:v>
                </c:pt>
                <c:pt idx="3">
                  <c:v>4.8611111111111112E-2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0.25766362883181443</c:v>
                </c:pt>
                <c:pt idx="1">
                  <c:v>0.37692307692307692</c:v>
                </c:pt>
                <c:pt idx="2">
                  <c:v>0.37858508604206503</c:v>
                </c:pt>
                <c:pt idx="3">
                  <c:v>7.6388888888888895E-2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0.38773819386909691</c:v>
                </c:pt>
                <c:pt idx="1">
                  <c:v>0.34102564102564104</c:v>
                </c:pt>
                <c:pt idx="2">
                  <c:v>0.20076481835564053</c:v>
                </c:pt>
                <c:pt idx="3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0.28251864125932064</c:v>
                </c:pt>
                <c:pt idx="1">
                  <c:v>0.18461538461538463</c:v>
                </c:pt>
                <c:pt idx="2">
                  <c:v>0.25239005736137665</c:v>
                </c:pt>
                <c:pt idx="3">
                  <c:v>0.47916666666666669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3334408"/>
        <c:axId val="2093333752"/>
      </c:barChart>
      <c:catAx>
        <c:axId val="2093334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3333752"/>
        <c:crosses val="autoZero"/>
        <c:auto val="1"/>
        <c:lblAlgn val="ctr"/>
        <c:lblOffset val="100"/>
        <c:noMultiLvlLbl val="0"/>
      </c:catAx>
      <c:valAx>
        <c:axId val="2093333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3334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Missouri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3.7344398340248962E-2</c:v>
                </c:pt>
                <c:pt idx="1">
                  <c:v>0.76744186046511631</c:v>
                </c:pt>
                <c:pt idx="2">
                  <c:v>3.125E-2</c:v>
                </c:pt>
                <c:pt idx="3">
                  <c:v>0.34782608695652173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6.1779621945597052E-2</c:v>
                </c:pt>
                <c:pt idx="1">
                  <c:v>9.3023255813953487E-2</c:v>
                </c:pt>
                <c:pt idx="2">
                  <c:v>6.25E-2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0.30474873213462428</c:v>
                </c:pt>
                <c:pt idx="1">
                  <c:v>2.3255813953488372E-2</c:v>
                </c:pt>
                <c:pt idx="2">
                  <c:v>0.1875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0.33241124942369754</c:v>
                </c:pt>
                <c:pt idx="1">
                  <c:v>0</c:v>
                </c:pt>
                <c:pt idx="2">
                  <c:v>3.125E-2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0.26371599815583219</c:v>
                </c:pt>
                <c:pt idx="1">
                  <c:v>0.11627906976744186</c:v>
                </c:pt>
                <c:pt idx="2">
                  <c:v>0.6875</c:v>
                </c:pt>
                <c:pt idx="3">
                  <c:v>0.65217391304347827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36793864"/>
        <c:axId val="2106692728"/>
      </c:barChart>
      <c:catAx>
        <c:axId val="2036793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6692728"/>
        <c:crosses val="autoZero"/>
        <c:auto val="1"/>
        <c:lblAlgn val="ctr"/>
        <c:lblOffset val="100"/>
        <c:noMultiLvlLbl val="0"/>
      </c:catAx>
      <c:valAx>
        <c:axId val="21066927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45932141554177E-2"/>
              <c:y val="0.307810705938414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367938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Missouri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0.12424849699398798</c:v>
                </c:pt>
                <c:pt idx="1">
                  <c:v>4.0993788819875775E-2</c:v>
                </c:pt>
                <c:pt idx="2">
                  <c:v>1.1272141706924315E-2</c:v>
                </c:pt>
                <c:pt idx="3">
                  <c:v>3.2490974729241874E-2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9.0180360721442893E-2</c:v>
                </c:pt>
                <c:pt idx="1">
                  <c:v>6.0869565217391307E-2</c:v>
                </c:pt>
                <c:pt idx="2">
                  <c:v>5.3140096618357488E-2</c:v>
                </c:pt>
                <c:pt idx="3">
                  <c:v>2.8880866425992781E-2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0.35470941883767537</c:v>
                </c:pt>
                <c:pt idx="1">
                  <c:v>0.30062111801242236</c:v>
                </c:pt>
                <c:pt idx="2">
                  <c:v>0.28180354267310787</c:v>
                </c:pt>
                <c:pt idx="3">
                  <c:v>0.24548736462093862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0.18837675350701402</c:v>
                </c:pt>
                <c:pt idx="1">
                  <c:v>0.31180124223602484</c:v>
                </c:pt>
                <c:pt idx="2">
                  <c:v>0.40579710144927539</c:v>
                </c:pt>
                <c:pt idx="3">
                  <c:v>0.44043321299638988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0.24248496993987975</c:v>
                </c:pt>
                <c:pt idx="1">
                  <c:v>0.2857142857142857</c:v>
                </c:pt>
                <c:pt idx="2">
                  <c:v>0.24798711755233493</c:v>
                </c:pt>
                <c:pt idx="3">
                  <c:v>0.25270758122743681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45853832"/>
        <c:axId val="2145856904"/>
      </c:barChart>
      <c:catAx>
        <c:axId val="2145853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5856904"/>
        <c:crosses val="autoZero"/>
        <c:auto val="1"/>
        <c:lblAlgn val="ctr"/>
        <c:lblOffset val="100"/>
        <c:noMultiLvlLbl val="0"/>
      </c:catAx>
      <c:valAx>
        <c:axId val="2145856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6745713243342E-2"/>
              <c:y val="0.356225691529192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58538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Missouri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0.16331658291457288</c:v>
                </c:pt>
                <c:pt idx="1">
                  <c:v>3.8461538461538464E-2</c:v>
                </c:pt>
                <c:pt idx="2">
                  <c:v>5.0602409638554217E-2</c:v>
                </c:pt>
                <c:pt idx="3">
                  <c:v>1.8201284796573874E-2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0.1306532663316583</c:v>
                </c:pt>
                <c:pt idx="1">
                  <c:v>5.9615384615384619E-2</c:v>
                </c:pt>
                <c:pt idx="2">
                  <c:v>4.3373493975903614E-2</c:v>
                </c:pt>
                <c:pt idx="3">
                  <c:v>4.17558886509636E-2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0.34924623115577891</c:v>
                </c:pt>
                <c:pt idx="1">
                  <c:v>0.32307692307692309</c:v>
                </c:pt>
                <c:pt idx="2">
                  <c:v>0.33493975903614459</c:v>
                </c:pt>
                <c:pt idx="3">
                  <c:v>0.23768736616702354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0.20100502512562815</c:v>
                </c:pt>
                <c:pt idx="1">
                  <c:v>0.39615384615384613</c:v>
                </c:pt>
                <c:pt idx="2">
                  <c:v>0.36626506024096384</c:v>
                </c:pt>
                <c:pt idx="3">
                  <c:v>0.30406852248394006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0.15577889447236182</c:v>
                </c:pt>
                <c:pt idx="1">
                  <c:v>0.18269230769230768</c:v>
                </c:pt>
                <c:pt idx="2">
                  <c:v>0.20481927710843373</c:v>
                </c:pt>
                <c:pt idx="3">
                  <c:v>0.39828693790149894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9428392"/>
        <c:axId val="2099423560"/>
      </c:barChart>
      <c:catAx>
        <c:axId val="2099428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9423560"/>
        <c:crosses val="autoZero"/>
        <c:auto val="1"/>
        <c:lblAlgn val="ctr"/>
        <c:lblOffset val="100"/>
        <c:noMultiLvlLbl val="0"/>
      </c:catAx>
      <c:valAx>
        <c:axId val="2099423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675201170446E-2"/>
              <c:y val="0.306696565103274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94283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Missouri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087231240738896E-2"/>
          <c:y val="0.191586809930271"/>
          <c:w val="0.89374339653756496"/>
          <c:h val="0.620451431228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3.8860103626943004E-2</c:v>
                </c:pt>
                <c:pt idx="1">
                  <c:v>3.5040431266846361E-2</c:v>
                </c:pt>
                <c:pt idx="2">
                  <c:v>6.5510597302504817E-2</c:v>
                </c:pt>
                <c:pt idx="3">
                  <c:v>0.28368794326241137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5.6131260794473233E-2</c:v>
                </c:pt>
                <c:pt idx="1">
                  <c:v>4.3126684636118601E-2</c:v>
                </c:pt>
                <c:pt idx="2">
                  <c:v>9.6339113680154145E-2</c:v>
                </c:pt>
                <c:pt idx="3">
                  <c:v>7.0921985815602842E-2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0.21416234887737479</c:v>
                </c:pt>
                <c:pt idx="1">
                  <c:v>0.40161725067385445</c:v>
                </c:pt>
                <c:pt idx="2">
                  <c:v>0.36608863198458574</c:v>
                </c:pt>
                <c:pt idx="3">
                  <c:v>7.0921985815602842E-2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0.39550949913644212</c:v>
                </c:pt>
                <c:pt idx="1">
                  <c:v>0.30458221024258758</c:v>
                </c:pt>
                <c:pt idx="2">
                  <c:v>0.20809248554913296</c:v>
                </c:pt>
                <c:pt idx="3">
                  <c:v>7.0921985815602842E-2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0.29533678756476683</c:v>
                </c:pt>
                <c:pt idx="1">
                  <c:v>0.215633423180593</c:v>
                </c:pt>
                <c:pt idx="2">
                  <c:v>0.26396917148362237</c:v>
                </c:pt>
                <c:pt idx="3">
                  <c:v>0.50354609929078009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9623528"/>
        <c:axId val="2137763368"/>
      </c:barChart>
      <c:catAx>
        <c:axId val="209962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7763368"/>
        <c:crosses val="autoZero"/>
        <c:auto val="1"/>
        <c:lblAlgn val="ctr"/>
        <c:lblOffset val="100"/>
        <c:noMultiLvlLbl val="0"/>
      </c:catAx>
      <c:valAx>
        <c:axId val="2137763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96235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Missouri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4.2115572967678747E-2</c:v>
                </c:pt>
                <c:pt idx="1">
                  <c:v>0.66666666666666663</c:v>
                </c:pt>
                <c:pt idx="2">
                  <c:v>6.4516129032258063E-2</c:v>
                </c:pt>
                <c:pt idx="3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6.4152791380999025E-2</c:v>
                </c:pt>
                <c:pt idx="1">
                  <c:v>0.11764705882352941</c:v>
                </c:pt>
                <c:pt idx="2">
                  <c:v>3.2258064516129031E-2</c:v>
                </c:pt>
                <c:pt idx="3">
                  <c:v>4.6153846153846156E-2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0.2889324191968658</c:v>
                </c:pt>
                <c:pt idx="1">
                  <c:v>5.8823529411764705E-2</c:v>
                </c:pt>
                <c:pt idx="2">
                  <c:v>9.6774193548387094E-2</c:v>
                </c:pt>
                <c:pt idx="3">
                  <c:v>1.5384615384615385E-2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0.33447600391772769</c:v>
                </c:pt>
                <c:pt idx="1">
                  <c:v>5.8823529411764705E-2</c:v>
                </c:pt>
                <c:pt idx="2">
                  <c:v>9.6774193548387094E-2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0.2703232125367287</c:v>
                </c:pt>
                <c:pt idx="1">
                  <c:v>9.8039215686274508E-2</c:v>
                </c:pt>
                <c:pt idx="2">
                  <c:v>0.70967741935483875</c:v>
                </c:pt>
                <c:pt idx="3">
                  <c:v>0.7846153846153846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8427272"/>
        <c:axId val="2084147640"/>
      </c:barChart>
      <c:catAx>
        <c:axId val="2098427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4147640"/>
        <c:crosses val="autoZero"/>
        <c:auto val="1"/>
        <c:lblAlgn val="ctr"/>
        <c:lblOffset val="100"/>
        <c:noMultiLvlLbl val="0"/>
      </c:catAx>
      <c:valAx>
        <c:axId val="2084147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Perent of Schools</a:t>
                </a:r>
              </a:p>
            </c:rich>
          </c:tx>
          <c:layout>
            <c:manualLayout>
              <c:xMode val="edge"/>
              <c:yMode val="edge"/>
              <c:x val="1.3133892739876E-2"/>
              <c:y val="0.315046177585151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84272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E13" sqref="E13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46</v>
      </c>
      <c r="B5" s="37"/>
      <c r="C5" s="37"/>
      <c r="D5" s="38"/>
      <c r="E5" s="39"/>
    </row>
    <row r="6" spans="1:6" x14ac:dyDescent="0.25">
      <c r="C6" s="34"/>
    </row>
    <row r="7" spans="1:6" x14ac:dyDescent="0.25">
      <c r="C7" s="34"/>
    </row>
    <row r="8" spans="1:6" x14ac:dyDescent="0.25">
      <c r="C8" s="34"/>
    </row>
    <row r="14" spans="1:6" ht="31.5" x14ac:dyDescent="0.25">
      <c r="A14" s="51" t="s">
        <v>47</v>
      </c>
      <c r="B14" s="52" t="s">
        <v>19</v>
      </c>
      <c r="C14" s="52" t="s">
        <v>20</v>
      </c>
      <c r="D14" s="53" t="s">
        <v>23</v>
      </c>
      <c r="F14" s="2"/>
    </row>
    <row r="15" spans="1:6" ht="15.75" x14ac:dyDescent="0.25">
      <c r="A15" s="54" t="s">
        <v>1</v>
      </c>
      <c r="B15" s="55">
        <v>141</v>
      </c>
      <c r="C15" s="55">
        <v>134</v>
      </c>
      <c r="D15" s="56">
        <f t="shared" ref="D15:D20" si="0">C15-B15</f>
        <v>-7</v>
      </c>
      <c r="F15" s="1"/>
    </row>
    <row r="16" spans="1:6" ht="15.75" x14ac:dyDescent="0.25">
      <c r="A16" s="54" t="s">
        <v>14</v>
      </c>
      <c r="B16" s="55">
        <v>141</v>
      </c>
      <c r="C16" s="55">
        <v>142</v>
      </c>
      <c r="D16" s="56">
        <f t="shared" si="0"/>
        <v>1</v>
      </c>
      <c r="F16" s="1"/>
    </row>
    <row r="17" spans="1:6" ht="15.75" x14ac:dyDescent="0.25">
      <c r="A17" s="54" t="s">
        <v>15</v>
      </c>
      <c r="B17" s="55">
        <v>600</v>
      </c>
      <c r="C17" s="55">
        <v>672</v>
      </c>
      <c r="D17" s="56">
        <f t="shared" si="0"/>
        <v>72</v>
      </c>
      <c r="F17" s="1"/>
    </row>
    <row r="18" spans="1:6" ht="15.75" x14ac:dyDescent="0.25">
      <c r="A18" s="54" t="s">
        <v>16</v>
      </c>
      <c r="B18" s="55">
        <v>690</v>
      </c>
      <c r="C18" s="55">
        <v>724</v>
      </c>
      <c r="D18" s="56">
        <f t="shared" si="0"/>
        <v>34</v>
      </c>
      <c r="F18" s="1"/>
    </row>
    <row r="19" spans="1:6" ht="15.75" x14ac:dyDescent="0.25">
      <c r="A19" s="54" t="s">
        <v>17</v>
      </c>
      <c r="B19" s="55">
        <v>637</v>
      </c>
      <c r="C19" s="55">
        <v>622</v>
      </c>
      <c r="D19" s="56">
        <f t="shared" si="0"/>
        <v>-15</v>
      </c>
      <c r="F19" s="1"/>
    </row>
    <row r="20" spans="1:6" ht="15.75" x14ac:dyDescent="0.25">
      <c r="A20" s="57" t="s">
        <v>0</v>
      </c>
      <c r="B20" s="67">
        <f>SUM(B15:B19)</f>
        <v>2209</v>
      </c>
      <c r="C20" s="67">
        <f>SUM(C15:C19)</f>
        <v>2294</v>
      </c>
      <c r="D20" s="57">
        <f t="shared" si="0"/>
        <v>85</v>
      </c>
    </row>
    <row r="31" spans="1:6" ht="31.5" x14ac:dyDescent="0.25">
      <c r="A31" s="51" t="s">
        <v>47</v>
      </c>
      <c r="B31" s="52" t="s">
        <v>21</v>
      </c>
      <c r="C31" s="52" t="s">
        <v>22</v>
      </c>
      <c r="D31" s="53" t="s">
        <v>31</v>
      </c>
    </row>
    <row r="32" spans="1:6" ht="15.75" x14ac:dyDescent="0.25">
      <c r="A32" s="54" t="s">
        <v>1</v>
      </c>
      <c r="B32" s="58">
        <f>B15/B20</f>
        <v>6.3829787234042548E-2</v>
      </c>
      <c r="C32" s="58">
        <f>C15/C20</f>
        <v>5.8413251961639059E-2</v>
      </c>
      <c r="D32" s="59">
        <f>C32-B32</f>
        <v>-5.4165352724034888E-3</v>
      </c>
    </row>
    <row r="33" spans="1:6" ht="15.75" x14ac:dyDescent="0.25">
      <c r="A33" s="54" t="s">
        <v>14</v>
      </c>
      <c r="B33" s="58">
        <f>B16/B20</f>
        <v>6.3829787234042548E-2</v>
      </c>
      <c r="C33" s="58">
        <f>C16/C20</f>
        <v>6.1900610287707061E-2</v>
      </c>
      <c r="D33" s="59">
        <f>C33-B33</f>
        <v>-1.9291769463354869E-3</v>
      </c>
    </row>
    <row r="34" spans="1:6" ht="15.75" x14ac:dyDescent="0.25">
      <c r="A34" s="54" t="s">
        <v>15</v>
      </c>
      <c r="B34" s="58">
        <f>B17/B20</f>
        <v>0.27161611588954276</v>
      </c>
      <c r="C34" s="58">
        <f>C17/C20</f>
        <v>0.29293809938971227</v>
      </c>
      <c r="D34" s="59">
        <f>C34-B34</f>
        <v>2.1321983500169506E-2</v>
      </c>
    </row>
    <row r="35" spans="1:6" ht="15.75" x14ac:dyDescent="0.25">
      <c r="A35" s="54" t="s">
        <v>16</v>
      </c>
      <c r="B35" s="58">
        <f>B18/B20</f>
        <v>0.31235853327297419</v>
      </c>
      <c r="C35" s="58">
        <f>C18/C20</f>
        <v>0.31560592850915431</v>
      </c>
      <c r="D35" s="59">
        <f>C35-B35</f>
        <v>3.2473952361801173E-3</v>
      </c>
    </row>
    <row r="36" spans="1:6" ht="15.75" x14ac:dyDescent="0.25">
      <c r="A36" s="54" t="s">
        <v>17</v>
      </c>
      <c r="B36" s="58">
        <f>B19/B20</f>
        <v>0.28836577636939792</v>
      </c>
      <c r="C36" s="58">
        <f>C19/C20</f>
        <v>0.27114210985178727</v>
      </c>
      <c r="D36" s="59">
        <f>C36-B36</f>
        <v>-1.7223666517610647E-2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5"/>
      <c r="B40" s="27"/>
      <c r="C40" s="27"/>
      <c r="D40" s="27"/>
      <c r="E40" s="27"/>
      <c r="F40" s="21"/>
    </row>
    <row r="41" spans="1:6" x14ac:dyDescent="0.25">
      <c r="A41" s="25"/>
      <c r="B41" s="27"/>
      <c r="C41" s="27"/>
      <c r="D41" s="27"/>
      <c r="E41" s="27"/>
      <c r="F41" s="21"/>
    </row>
    <row r="48" spans="1:6" ht="31.5" x14ac:dyDescent="0.25">
      <c r="A48" s="51" t="s">
        <v>48</v>
      </c>
      <c r="B48" s="52" t="s">
        <v>43</v>
      </c>
      <c r="C48" s="52" t="s">
        <v>44</v>
      </c>
    </row>
    <row r="49" spans="1:3" s="62" customFormat="1" ht="31.5" x14ac:dyDescent="0.25">
      <c r="A49" s="60" t="s">
        <v>37</v>
      </c>
      <c r="B49" s="61">
        <v>2209</v>
      </c>
      <c r="C49" s="61">
        <v>2294</v>
      </c>
    </row>
    <row r="50" spans="1:3" s="62" customFormat="1" ht="31.5" x14ac:dyDescent="0.25">
      <c r="A50" s="60" t="s">
        <v>36</v>
      </c>
      <c r="B50" s="61">
        <v>255</v>
      </c>
      <c r="C50" s="61">
        <v>253</v>
      </c>
    </row>
    <row r="51" spans="1:3" s="62" customFormat="1" ht="31.5" x14ac:dyDescent="0.25">
      <c r="A51" s="60" t="s">
        <v>38</v>
      </c>
      <c r="B51" s="63">
        <f>B50/B49</f>
        <v>0.11543684925305568</v>
      </c>
      <c r="C51" s="63">
        <f>C50/C49</f>
        <v>0.11028770706190061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254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42</v>
      </c>
    </row>
    <row r="9" spans="1:6" ht="30" x14ac:dyDescent="0.25">
      <c r="A9" s="41" t="s">
        <v>53</v>
      </c>
      <c r="B9" s="42" t="s">
        <v>41</v>
      </c>
      <c r="C9" s="42" t="s">
        <v>30</v>
      </c>
      <c r="D9" s="42" t="s">
        <v>39</v>
      </c>
      <c r="E9" s="42" t="s">
        <v>32</v>
      </c>
      <c r="F9" s="42" t="s">
        <v>33</v>
      </c>
    </row>
    <row r="10" spans="1:6" x14ac:dyDescent="0.25">
      <c r="A10" s="6" t="s">
        <v>1</v>
      </c>
      <c r="B10" s="31">
        <v>134</v>
      </c>
      <c r="C10" s="31">
        <v>42307</v>
      </c>
      <c r="D10" s="31">
        <v>18337</v>
      </c>
      <c r="E10" s="33">
        <f>C10/C15</f>
        <v>4.6152822383578859E-2</v>
      </c>
      <c r="F10" s="33">
        <f>D10/D15</f>
        <v>0.1690653783387577</v>
      </c>
    </row>
    <row r="11" spans="1:6" x14ac:dyDescent="0.25">
      <c r="A11" s="6" t="s">
        <v>14</v>
      </c>
      <c r="B11" s="31">
        <v>142</v>
      </c>
      <c r="C11" s="31">
        <v>73187</v>
      </c>
      <c r="D11" s="31">
        <v>17330</v>
      </c>
      <c r="E11" s="33">
        <f>C11/C15</f>
        <v>7.9839899113314253E-2</v>
      </c>
      <c r="F11" s="33">
        <f>D11/D15</f>
        <v>0.15978093508265645</v>
      </c>
    </row>
    <row r="12" spans="1:6" x14ac:dyDescent="0.25">
      <c r="A12" s="6" t="s">
        <v>15</v>
      </c>
      <c r="B12" s="31">
        <v>672</v>
      </c>
      <c r="C12" s="31">
        <v>332287</v>
      </c>
      <c r="D12" s="31">
        <v>46140</v>
      </c>
      <c r="E12" s="33">
        <f>C12/C15</f>
        <v>0.36249280004189066</v>
      </c>
      <c r="F12" s="33">
        <f>D12/D15</f>
        <v>0.42540636726565312</v>
      </c>
    </row>
    <row r="13" spans="1:6" x14ac:dyDescent="0.25">
      <c r="A13" s="6" t="s">
        <v>16</v>
      </c>
      <c r="B13" s="31">
        <v>724</v>
      </c>
      <c r="C13" s="31">
        <v>302224</v>
      </c>
      <c r="D13" s="31">
        <v>22971</v>
      </c>
      <c r="E13" s="33">
        <f>C13/C15</f>
        <v>0.32969699085387139</v>
      </c>
      <c r="F13" s="33">
        <f>D13/D15</f>
        <v>0.21179041314389505</v>
      </c>
    </row>
    <row r="14" spans="1:6" x14ac:dyDescent="0.25">
      <c r="A14" s="6" t="s">
        <v>17</v>
      </c>
      <c r="B14" s="32">
        <v>622</v>
      </c>
      <c r="C14" s="32">
        <v>166667</v>
      </c>
      <c r="D14" s="32">
        <v>3683</v>
      </c>
      <c r="E14" s="33">
        <f>C14/C15</f>
        <v>0.18181748760734484</v>
      </c>
      <c r="F14" s="33">
        <f>D14/D15</f>
        <v>3.3956906169037716E-2</v>
      </c>
    </row>
    <row r="15" spans="1:6" x14ac:dyDescent="0.25">
      <c r="A15" s="4" t="s">
        <v>0</v>
      </c>
      <c r="B15" s="65">
        <f>SUM(B10:B14)</f>
        <v>2294</v>
      </c>
      <c r="C15" s="65">
        <f>SUM(C10:C14)</f>
        <v>916672</v>
      </c>
      <c r="D15" s="65">
        <f>SUM(D10:D14)</f>
        <v>108461</v>
      </c>
      <c r="E15" s="66">
        <f>SUM(E10:E14)</f>
        <v>1</v>
      </c>
      <c r="F15" s="66">
        <f>SUM(F10:F14)</f>
        <v>1</v>
      </c>
    </row>
    <row r="19" spans="1:7" s="40" customFormat="1" ht="23.25" x14ac:dyDescent="0.25">
      <c r="A19" s="36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52</v>
      </c>
      <c r="B28" s="44" t="s">
        <v>24</v>
      </c>
      <c r="C28" s="44" t="s">
        <v>26</v>
      </c>
      <c r="D28" s="44" t="s">
        <v>28</v>
      </c>
      <c r="E28" s="45" t="s">
        <v>29</v>
      </c>
      <c r="F28" s="46" t="s">
        <v>6</v>
      </c>
      <c r="G28" s="15"/>
    </row>
    <row r="29" spans="1:7" x14ac:dyDescent="0.25">
      <c r="A29" s="6" t="s">
        <v>1</v>
      </c>
      <c r="B29" s="9">
        <v>39</v>
      </c>
      <c r="C29" s="9">
        <v>7</v>
      </c>
      <c r="D29" s="18">
        <v>35</v>
      </c>
      <c r="E29" s="3">
        <v>41</v>
      </c>
      <c r="F29" s="23">
        <f>SUM(B29:E29)</f>
        <v>122</v>
      </c>
      <c r="G29" s="15"/>
    </row>
    <row r="30" spans="1:7" x14ac:dyDescent="0.25">
      <c r="A30" s="6" t="s">
        <v>14</v>
      </c>
      <c r="B30" s="9">
        <v>48</v>
      </c>
      <c r="C30" s="9">
        <v>31</v>
      </c>
      <c r="D30" s="18">
        <v>53</v>
      </c>
      <c r="E30" s="3">
        <v>7</v>
      </c>
      <c r="F30" s="23">
        <f>SUM(B30:E30)</f>
        <v>139</v>
      </c>
      <c r="G30" s="15"/>
    </row>
    <row r="31" spans="1:7" x14ac:dyDescent="0.25">
      <c r="A31" s="6" t="s">
        <v>15</v>
      </c>
      <c r="B31" s="9">
        <v>311</v>
      </c>
      <c r="C31" s="9">
        <v>147</v>
      </c>
      <c r="D31" s="18">
        <v>198</v>
      </c>
      <c r="E31" s="3">
        <v>11</v>
      </c>
      <c r="F31" s="23">
        <f>SUM(B31:E31)</f>
        <v>667</v>
      </c>
      <c r="G31" s="15"/>
    </row>
    <row r="32" spans="1:7" x14ac:dyDescent="0.25">
      <c r="A32" s="6" t="s">
        <v>16</v>
      </c>
      <c r="B32" s="9">
        <v>468</v>
      </c>
      <c r="C32" s="9">
        <v>133</v>
      </c>
      <c r="D32" s="18">
        <v>105</v>
      </c>
      <c r="E32" s="3">
        <v>16</v>
      </c>
      <c r="F32" s="23">
        <f>SUM(B32:E32)</f>
        <v>722</v>
      </c>
      <c r="G32" s="15"/>
    </row>
    <row r="33" spans="1:9" x14ac:dyDescent="0.25">
      <c r="A33" s="6" t="s">
        <v>17</v>
      </c>
      <c r="B33" s="9">
        <v>341</v>
      </c>
      <c r="C33" s="9">
        <v>72</v>
      </c>
      <c r="D33" s="18">
        <v>132</v>
      </c>
      <c r="E33" s="3">
        <v>69</v>
      </c>
      <c r="F33" s="69">
        <f>SUM(B33:E33)</f>
        <v>614</v>
      </c>
      <c r="G33" s="71"/>
      <c r="H33" s="72"/>
    </row>
    <row r="34" spans="1:9" x14ac:dyDescent="0.25">
      <c r="A34" s="8" t="s">
        <v>0</v>
      </c>
      <c r="B34" s="65">
        <f>SUM(B29:B33)</f>
        <v>1207</v>
      </c>
      <c r="C34" s="65">
        <f>SUM(C29:C33)</f>
        <v>390</v>
      </c>
      <c r="D34" s="65">
        <f>SUM(D29:D33)</f>
        <v>523</v>
      </c>
      <c r="E34" s="65">
        <f>SUM(E29:E33)</f>
        <v>144</v>
      </c>
      <c r="F34" s="70">
        <f>SUM(F29:F33)</f>
        <v>2264</v>
      </c>
      <c r="G34" s="71"/>
      <c r="H34" s="72"/>
    </row>
    <row r="35" spans="1:9" ht="30" x14ac:dyDescent="0.25">
      <c r="A35" s="7"/>
      <c r="B35" s="43" t="s">
        <v>25</v>
      </c>
      <c r="C35" s="43" t="s">
        <v>27</v>
      </c>
      <c r="D35" s="43" t="s">
        <v>34</v>
      </c>
      <c r="E35" s="42" t="s">
        <v>35</v>
      </c>
      <c r="F35" s="15"/>
      <c r="G35" s="73"/>
      <c r="H35" s="73"/>
      <c r="I35" s="15"/>
    </row>
    <row r="36" spans="1:9" x14ac:dyDescent="0.25">
      <c r="A36" s="6" t="s">
        <v>1</v>
      </c>
      <c r="B36" s="5">
        <f>B29/B34</f>
        <v>3.2311516155758079E-2</v>
      </c>
      <c r="C36" s="5">
        <f>C29/C34</f>
        <v>1.7948717948717947E-2</v>
      </c>
      <c r="D36" s="5">
        <f>D29/D34</f>
        <v>6.6921606118546847E-2</v>
      </c>
      <c r="E36" s="5">
        <f>E29/E34</f>
        <v>0.28472222222222221</v>
      </c>
      <c r="G36" s="72"/>
      <c r="H36" s="72"/>
    </row>
    <row r="37" spans="1:9" x14ac:dyDescent="0.25">
      <c r="A37" s="6" t="s">
        <v>14</v>
      </c>
      <c r="B37" s="5">
        <f>B30/B34</f>
        <v>3.9768019884009943E-2</v>
      </c>
      <c r="C37" s="5">
        <f>C30/C34</f>
        <v>7.9487179487179482E-2</v>
      </c>
      <c r="D37" s="5">
        <f>D30/D34</f>
        <v>0.10133843212237094</v>
      </c>
      <c r="E37" s="5">
        <f>E30/E34</f>
        <v>4.8611111111111112E-2</v>
      </c>
      <c r="G37" s="72"/>
      <c r="H37" s="72"/>
    </row>
    <row r="38" spans="1:9" x14ac:dyDescent="0.25">
      <c r="A38" s="6" t="s">
        <v>15</v>
      </c>
      <c r="B38" s="5">
        <f>B31/B34</f>
        <v>0.25766362883181443</v>
      </c>
      <c r="C38" s="5">
        <f>C31/C34</f>
        <v>0.37692307692307692</v>
      </c>
      <c r="D38" s="5">
        <f>D31/D34</f>
        <v>0.37858508604206503</v>
      </c>
      <c r="E38" s="5">
        <f>E31/E34</f>
        <v>7.6388888888888895E-2</v>
      </c>
    </row>
    <row r="39" spans="1:9" x14ac:dyDescent="0.25">
      <c r="A39" s="6" t="s">
        <v>16</v>
      </c>
      <c r="B39" s="5">
        <f>B32/B34</f>
        <v>0.38773819386909691</v>
      </c>
      <c r="C39" s="5">
        <f>C32/C34</f>
        <v>0.34102564102564104</v>
      </c>
      <c r="D39" s="5">
        <f>D32/D34</f>
        <v>0.20076481835564053</v>
      </c>
      <c r="E39" s="5">
        <f>E32/E34</f>
        <v>0.1111111111111111</v>
      </c>
    </row>
    <row r="40" spans="1:9" x14ac:dyDescent="0.25">
      <c r="A40" s="6" t="s">
        <v>17</v>
      </c>
      <c r="B40" s="5">
        <f>B33/B34</f>
        <v>0.28251864125932064</v>
      </c>
      <c r="C40" s="5">
        <f>C33/C34</f>
        <v>0.18461538461538463</v>
      </c>
      <c r="D40" s="5">
        <f>D33/D34</f>
        <v>0.25239005736137665</v>
      </c>
      <c r="E40" s="5">
        <f>E33/E34</f>
        <v>0.47916666666666669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8" t="s">
        <v>51</v>
      </c>
      <c r="B51" s="47" t="s">
        <v>13</v>
      </c>
      <c r="C51" s="47" t="s">
        <v>18</v>
      </c>
      <c r="D51" s="47" t="s">
        <v>12</v>
      </c>
      <c r="E51" s="47" t="s">
        <v>11</v>
      </c>
      <c r="F51" s="46" t="s">
        <v>6</v>
      </c>
    </row>
    <row r="52" spans="1:6" x14ac:dyDescent="0.25">
      <c r="A52" s="22" t="s">
        <v>1</v>
      </c>
      <c r="B52" s="23">
        <v>81</v>
      </c>
      <c r="C52" s="23">
        <v>33</v>
      </c>
      <c r="D52" s="23">
        <v>1</v>
      </c>
      <c r="E52" s="23">
        <v>8</v>
      </c>
      <c r="F52" s="23">
        <f>SUM(B52:E52)</f>
        <v>123</v>
      </c>
    </row>
    <row r="53" spans="1:6" x14ac:dyDescent="0.25">
      <c r="A53" s="22" t="s">
        <v>14</v>
      </c>
      <c r="B53" s="23">
        <v>134</v>
      </c>
      <c r="C53" s="23">
        <v>4</v>
      </c>
      <c r="D53" s="23">
        <v>2</v>
      </c>
      <c r="E53" s="23">
        <v>0</v>
      </c>
      <c r="F53" s="23">
        <f>SUM(B53:E53)</f>
        <v>140</v>
      </c>
    </row>
    <row r="54" spans="1:6" x14ac:dyDescent="0.25">
      <c r="A54" s="22" t="s">
        <v>15</v>
      </c>
      <c r="B54" s="23">
        <v>661</v>
      </c>
      <c r="C54" s="23">
        <v>1</v>
      </c>
      <c r="D54" s="23">
        <v>6</v>
      </c>
      <c r="E54" s="23">
        <v>0</v>
      </c>
      <c r="F54" s="23">
        <f>SUM(B54:E54)</f>
        <v>668</v>
      </c>
    </row>
    <row r="55" spans="1:6" x14ac:dyDescent="0.25">
      <c r="A55" s="22" t="s">
        <v>16</v>
      </c>
      <c r="B55" s="23">
        <v>721</v>
      </c>
      <c r="C55" s="23">
        <v>0</v>
      </c>
      <c r="D55" s="23">
        <v>1</v>
      </c>
      <c r="E55" s="23">
        <v>0</v>
      </c>
      <c r="F55" s="23">
        <f>SUM(B55:E55)</f>
        <v>722</v>
      </c>
    </row>
    <row r="56" spans="1:6" x14ac:dyDescent="0.25">
      <c r="A56" s="22" t="s">
        <v>17</v>
      </c>
      <c r="B56" s="23">
        <v>572</v>
      </c>
      <c r="C56" s="23">
        <v>5</v>
      </c>
      <c r="D56" s="23">
        <v>22</v>
      </c>
      <c r="E56" s="23">
        <v>15</v>
      </c>
      <c r="F56" s="23">
        <f>SUM(B56:E56)</f>
        <v>614</v>
      </c>
    </row>
    <row r="57" spans="1:6" x14ac:dyDescent="0.25">
      <c r="A57" s="24" t="s">
        <v>0</v>
      </c>
      <c r="B57" s="65">
        <f>SUM(B52:B56)</f>
        <v>2169</v>
      </c>
      <c r="C57" s="65">
        <f>SUM(C52:C56)</f>
        <v>43</v>
      </c>
      <c r="D57" s="65">
        <f>SUM(D52:D56)</f>
        <v>32</v>
      </c>
      <c r="E57" s="65">
        <f>SUM(E52:E56)</f>
        <v>23</v>
      </c>
      <c r="F57" s="24">
        <f>SUM(F52:F56)</f>
        <v>2267</v>
      </c>
    </row>
    <row r="58" spans="1:6" x14ac:dyDescent="0.25">
      <c r="A58" s="24"/>
      <c r="B58" s="48" t="s">
        <v>13</v>
      </c>
      <c r="C58" s="48" t="s">
        <v>18</v>
      </c>
      <c r="D58" s="48" t="s">
        <v>12</v>
      </c>
      <c r="E58" s="48" t="s">
        <v>11</v>
      </c>
      <c r="F58" s="21"/>
    </row>
    <row r="59" spans="1:6" x14ac:dyDescent="0.25">
      <c r="A59" s="22" t="s">
        <v>1</v>
      </c>
      <c r="B59" s="26">
        <f>B52/B57</f>
        <v>3.7344398340248962E-2</v>
      </c>
      <c r="C59" s="26">
        <f>C52/C57</f>
        <v>0.76744186046511631</v>
      </c>
      <c r="D59" s="26">
        <f>D52/D57</f>
        <v>3.125E-2</v>
      </c>
      <c r="E59" s="26">
        <f>E52/E57</f>
        <v>0.34782608695652173</v>
      </c>
      <c r="F59" s="21"/>
    </row>
    <row r="60" spans="1:6" x14ac:dyDescent="0.25">
      <c r="A60" s="22" t="s">
        <v>14</v>
      </c>
      <c r="B60" s="26">
        <f>B53/B57</f>
        <v>6.1779621945597052E-2</v>
      </c>
      <c r="C60" s="26">
        <f>C53/C57</f>
        <v>9.3023255813953487E-2</v>
      </c>
      <c r="D60" s="26">
        <f>D53/D57</f>
        <v>6.25E-2</v>
      </c>
      <c r="E60" s="26">
        <f>E53/E57</f>
        <v>0</v>
      </c>
      <c r="F60" s="21"/>
    </row>
    <row r="61" spans="1:6" x14ac:dyDescent="0.25">
      <c r="A61" s="22" t="s">
        <v>15</v>
      </c>
      <c r="B61" s="26">
        <f>B54/B57</f>
        <v>0.30474873213462428</v>
      </c>
      <c r="C61" s="26">
        <f>C54/C57</f>
        <v>2.3255813953488372E-2</v>
      </c>
      <c r="D61" s="26">
        <f>D54/D57</f>
        <v>0.1875</v>
      </c>
      <c r="E61" s="26">
        <f>E54/E57</f>
        <v>0</v>
      </c>
      <c r="F61" s="21"/>
    </row>
    <row r="62" spans="1:6" x14ac:dyDescent="0.25">
      <c r="A62" s="22" t="s">
        <v>16</v>
      </c>
      <c r="B62" s="26">
        <f>B55/B57</f>
        <v>0.33241124942369754</v>
      </c>
      <c r="C62" s="26">
        <f>C55/C57</f>
        <v>0</v>
      </c>
      <c r="D62" s="26">
        <f>D55/D57</f>
        <v>3.125E-2</v>
      </c>
      <c r="E62" s="26">
        <f>E55/E57</f>
        <v>0</v>
      </c>
      <c r="F62" s="21"/>
    </row>
    <row r="63" spans="1:6" x14ac:dyDescent="0.25">
      <c r="A63" s="22" t="s">
        <v>17</v>
      </c>
      <c r="B63" s="26">
        <f>B56/B57</f>
        <v>0.26371599815583219</v>
      </c>
      <c r="C63" s="26">
        <f>C56/C57</f>
        <v>0.11627906976744186</v>
      </c>
      <c r="D63" s="26">
        <f>D56/D57</f>
        <v>0.6875</v>
      </c>
      <c r="E63" s="26">
        <f>E56/E57</f>
        <v>0.65217391304347827</v>
      </c>
      <c r="F63" s="21"/>
    </row>
    <row r="64" spans="1:6" x14ac:dyDescent="0.25">
      <c r="A64" s="25"/>
      <c r="B64" s="27"/>
      <c r="C64" s="27"/>
      <c r="D64" s="27"/>
      <c r="E64" s="27"/>
      <c r="F64" s="21"/>
    </row>
    <row r="65" spans="1:6" x14ac:dyDescent="0.25">
      <c r="A65" s="25"/>
      <c r="B65" s="27"/>
      <c r="C65" s="27"/>
      <c r="D65" s="27"/>
      <c r="E65" s="27"/>
      <c r="F65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21"/>
      <c r="B73" s="21"/>
      <c r="C73" s="21"/>
      <c r="D73" s="21"/>
      <c r="E73" s="21"/>
      <c r="F73" s="21"/>
    </row>
    <row r="74" spans="1:6" ht="30" x14ac:dyDescent="0.25">
      <c r="A74" s="49" t="s">
        <v>50</v>
      </c>
      <c r="B74" s="50" t="s">
        <v>10</v>
      </c>
      <c r="C74" s="46" t="s">
        <v>9</v>
      </c>
      <c r="D74" s="47" t="s">
        <v>8</v>
      </c>
      <c r="E74" s="50" t="s">
        <v>7</v>
      </c>
      <c r="F74" s="46" t="s">
        <v>6</v>
      </c>
    </row>
    <row r="75" spans="1:6" x14ac:dyDescent="0.25">
      <c r="A75" s="22" t="s">
        <v>1</v>
      </c>
      <c r="B75" s="23">
        <v>62</v>
      </c>
      <c r="C75" s="23">
        <v>33</v>
      </c>
      <c r="D75" s="23">
        <v>7</v>
      </c>
      <c r="E75" s="23">
        <v>9</v>
      </c>
      <c r="F75" s="23">
        <f>SUM(B75:E75)</f>
        <v>111</v>
      </c>
    </row>
    <row r="76" spans="1:6" x14ac:dyDescent="0.25">
      <c r="A76" s="22" t="s">
        <v>14</v>
      </c>
      <c r="B76" s="23">
        <v>45</v>
      </c>
      <c r="C76" s="23">
        <v>49</v>
      </c>
      <c r="D76" s="23">
        <v>33</v>
      </c>
      <c r="E76" s="23">
        <v>8</v>
      </c>
      <c r="F76" s="23">
        <f>SUM(B76:E76)</f>
        <v>135</v>
      </c>
    </row>
    <row r="77" spans="1:6" x14ac:dyDescent="0.25">
      <c r="A77" s="22" t="s">
        <v>15</v>
      </c>
      <c r="B77" s="23">
        <v>177</v>
      </c>
      <c r="C77" s="23">
        <v>242</v>
      </c>
      <c r="D77" s="23">
        <v>175</v>
      </c>
      <c r="E77" s="23">
        <v>68</v>
      </c>
      <c r="F77" s="23">
        <f>SUM(B77:E77)</f>
        <v>662</v>
      </c>
    </row>
    <row r="78" spans="1:6" x14ac:dyDescent="0.25">
      <c r="A78" s="22" t="s">
        <v>16</v>
      </c>
      <c r="B78" s="23">
        <v>94</v>
      </c>
      <c r="C78" s="23">
        <v>251</v>
      </c>
      <c r="D78" s="23">
        <v>252</v>
      </c>
      <c r="E78" s="23">
        <v>122</v>
      </c>
      <c r="F78" s="23">
        <f>SUM(B78:E78)</f>
        <v>719</v>
      </c>
    </row>
    <row r="79" spans="1:6" x14ac:dyDescent="0.25">
      <c r="A79" s="22" t="s">
        <v>17</v>
      </c>
      <c r="B79" s="23">
        <v>121</v>
      </c>
      <c r="C79" s="23">
        <v>230</v>
      </c>
      <c r="D79" s="23">
        <v>154</v>
      </c>
      <c r="E79" s="23">
        <v>70</v>
      </c>
      <c r="F79" s="23">
        <f>SUM(B79:E79)</f>
        <v>575</v>
      </c>
    </row>
    <row r="80" spans="1:6" x14ac:dyDescent="0.25">
      <c r="A80" s="28" t="s">
        <v>0</v>
      </c>
      <c r="B80" s="65">
        <f>SUM(B75:B79)</f>
        <v>499</v>
      </c>
      <c r="C80" s="65">
        <f>SUM(C75:C79)</f>
        <v>805</v>
      </c>
      <c r="D80" s="65">
        <f>SUM(D75:D79)</f>
        <v>621</v>
      </c>
      <c r="E80" s="65">
        <f>SUM(E75:E79)</f>
        <v>277</v>
      </c>
      <c r="F80" s="24">
        <f>SUM(F75:F79)</f>
        <v>2202</v>
      </c>
    </row>
    <row r="81" spans="1:6" x14ac:dyDescent="0.25">
      <c r="A81" s="29"/>
      <c r="B81" s="48" t="s">
        <v>10</v>
      </c>
      <c r="C81" s="47" t="s">
        <v>9</v>
      </c>
      <c r="D81" s="48" t="s">
        <v>8</v>
      </c>
      <c r="E81" s="48" t="s">
        <v>7</v>
      </c>
      <c r="F81" s="21"/>
    </row>
    <row r="82" spans="1:6" x14ac:dyDescent="0.25">
      <c r="A82" s="22" t="s">
        <v>1</v>
      </c>
      <c r="B82" s="26">
        <f>B75/B80</f>
        <v>0.12424849699398798</v>
      </c>
      <c r="C82" s="26">
        <f>C75/C80</f>
        <v>4.0993788819875775E-2</v>
      </c>
      <c r="D82" s="26">
        <f>D75/D80</f>
        <v>1.1272141706924315E-2</v>
      </c>
      <c r="E82" s="26">
        <f>E75/E80</f>
        <v>3.2490974729241874E-2</v>
      </c>
      <c r="F82" s="21"/>
    </row>
    <row r="83" spans="1:6" x14ac:dyDescent="0.25">
      <c r="A83" s="22" t="s">
        <v>14</v>
      </c>
      <c r="B83" s="26">
        <f>B76/B80</f>
        <v>9.0180360721442893E-2</v>
      </c>
      <c r="C83" s="26">
        <f>C76/C80</f>
        <v>6.0869565217391307E-2</v>
      </c>
      <c r="D83" s="26">
        <f>D76/D80</f>
        <v>5.3140096618357488E-2</v>
      </c>
      <c r="E83" s="26">
        <f>E76/E80</f>
        <v>2.8880866425992781E-2</v>
      </c>
      <c r="F83" s="21"/>
    </row>
    <row r="84" spans="1:6" x14ac:dyDescent="0.25">
      <c r="A84" s="22" t="s">
        <v>15</v>
      </c>
      <c r="B84" s="26">
        <f>B77/B80</f>
        <v>0.35470941883767537</v>
      </c>
      <c r="C84" s="26">
        <f>C77/C80</f>
        <v>0.30062111801242236</v>
      </c>
      <c r="D84" s="26">
        <f>D77/D80</f>
        <v>0.28180354267310787</v>
      </c>
      <c r="E84" s="26">
        <f>E77/E80</f>
        <v>0.24548736462093862</v>
      </c>
      <c r="F84" s="21"/>
    </row>
    <row r="85" spans="1:6" x14ac:dyDescent="0.25">
      <c r="A85" s="22" t="s">
        <v>16</v>
      </c>
      <c r="B85" s="26">
        <f>B78/B80</f>
        <v>0.18837675350701402</v>
      </c>
      <c r="C85" s="26">
        <f>C78/C80</f>
        <v>0.31180124223602484</v>
      </c>
      <c r="D85" s="26">
        <f>D78/D80</f>
        <v>0.40579710144927539</v>
      </c>
      <c r="E85" s="26">
        <f>E78/E80</f>
        <v>0.44043321299638988</v>
      </c>
      <c r="F85" s="21"/>
    </row>
    <row r="86" spans="1:6" x14ac:dyDescent="0.25">
      <c r="A86" s="22" t="s">
        <v>17</v>
      </c>
      <c r="B86" s="26">
        <f>B79/B80</f>
        <v>0.24248496993987975</v>
      </c>
      <c r="C86" s="26">
        <f>C79/C80</f>
        <v>0.2857142857142857</v>
      </c>
      <c r="D86" s="26">
        <f>D79/D80</f>
        <v>0.24798711755233493</v>
      </c>
      <c r="E86" s="26">
        <f>E79/E80</f>
        <v>0.25270758122743681</v>
      </c>
      <c r="F86" s="21"/>
    </row>
    <row r="87" spans="1:6" x14ac:dyDescent="0.25">
      <c r="A87" s="25"/>
      <c r="B87" s="27"/>
      <c r="C87" s="27"/>
      <c r="D87" s="27"/>
      <c r="E87" s="27"/>
      <c r="F87" s="21"/>
    </row>
    <row r="93" spans="1:6" x14ac:dyDescent="0.25">
      <c r="A93" s="21"/>
      <c r="B93" s="21"/>
      <c r="C93" s="21"/>
      <c r="D93" s="21"/>
      <c r="E93" s="21"/>
      <c r="F93" s="21"/>
    </row>
    <row r="94" spans="1:6" x14ac:dyDescent="0.25">
      <c r="A94" s="25"/>
      <c r="B94" s="27"/>
      <c r="C94" s="27"/>
      <c r="D94" s="27"/>
      <c r="E94" s="27"/>
      <c r="F94" s="21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6" ht="30" x14ac:dyDescent="0.25">
      <c r="A97" s="64" t="s">
        <v>49</v>
      </c>
      <c r="B97" s="47" t="s">
        <v>5</v>
      </c>
      <c r="C97" s="47" t="s">
        <v>4</v>
      </c>
      <c r="D97" s="47" t="s">
        <v>3</v>
      </c>
      <c r="E97" s="50" t="s">
        <v>2</v>
      </c>
      <c r="F97" s="46" t="s">
        <v>6</v>
      </c>
    </row>
    <row r="98" spans="1:6" x14ac:dyDescent="0.25">
      <c r="A98" s="22" t="s">
        <v>1</v>
      </c>
      <c r="B98" s="23">
        <v>65</v>
      </c>
      <c r="C98" s="23">
        <v>20</v>
      </c>
      <c r="D98" s="23">
        <v>21</v>
      </c>
      <c r="E98" s="30">
        <v>17</v>
      </c>
      <c r="F98" s="23">
        <f>SUM(B98:E98)</f>
        <v>123</v>
      </c>
    </row>
    <row r="99" spans="1:6" x14ac:dyDescent="0.25">
      <c r="A99" s="22" t="s">
        <v>14</v>
      </c>
      <c r="B99" s="23">
        <v>52</v>
      </c>
      <c r="C99" s="23">
        <v>31</v>
      </c>
      <c r="D99" s="23">
        <v>18</v>
      </c>
      <c r="E99" s="30">
        <v>39</v>
      </c>
      <c r="F99" s="23">
        <f>SUM(B99:E99)</f>
        <v>140</v>
      </c>
    </row>
    <row r="100" spans="1:6" x14ac:dyDescent="0.25">
      <c r="A100" s="22" t="s">
        <v>15</v>
      </c>
      <c r="B100" s="23">
        <v>139</v>
      </c>
      <c r="C100" s="23">
        <v>168</v>
      </c>
      <c r="D100" s="23">
        <v>139</v>
      </c>
      <c r="E100" s="30">
        <v>222</v>
      </c>
      <c r="F100" s="23">
        <f>SUM(B100:E100)</f>
        <v>668</v>
      </c>
    </row>
    <row r="101" spans="1:6" x14ac:dyDescent="0.25">
      <c r="A101" s="22" t="s">
        <v>16</v>
      </c>
      <c r="B101" s="23">
        <v>80</v>
      </c>
      <c r="C101" s="23">
        <v>206</v>
      </c>
      <c r="D101" s="23">
        <v>152</v>
      </c>
      <c r="E101" s="30">
        <v>284</v>
      </c>
      <c r="F101" s="23">
        <f>SUM(B101:E101)</f>
        <v>722</v>
      </c>
    </row>
    <row r="102" spans="1:6" x14ac:dyDescent="0.25">
      <c r="A102" s="22" t="s">
        <v>17</v>
      </c>
      <c r="B102" s="23">
        <v>62</v>
      </c>
      <c r="C102" s="23">
        <v>95</v>
      </c>
      <c r="D102" s="23">
        <v>85</v>
      </c>
      <c r="E102" s="30">
        <v>372</v>
      </c>
      <c r="F102" s="23">
        <f>SUM(B102:E102)</f>
        <v>614</v>
      </c>
    </row>
    <row r="103" spans="1:6" x14ac:dyDescent="0.25">
      <c r="A103" s="28" t="s">
        <v>0</v>
      </c>
      <c r="B103" s="65">
        <f>SUM(B98:B102)</f>
        <v>398</v>
      </c>
      <c r="C103" s="65">
        <f>SUM(C98:C102)</f>
        <v>520</v>
      </c>
      <c r="D103" s="65">
        <f>SUM(D98:D102)</f>
        <v>415</v>
      </c>
      <c r="E103" s="65">
        <f>SUM(E98:E102)</f>
        <v>934</v>
      </c>
      <c r="F103" s="24">
        <f>SUM(F98:F102)</f>
        <v>2267</v>
      </c>
    </row>
    <row r="104" spans="1:6" x14ac:dyDescent="0.25">
      <c r="A104" s="29"/>
      <c r="B104" s="47" t="s">
        <v>5</v>
      </c>
      <c r="C104" s="47" t="s">
        <v>4</v>
      </c>
      <c r="D104" s="47" t="s">
        <v>3</v>
      </c>
      <c r="E104" s="47" t="s">
        <v>2</v>
      </c>
      <c r="F104" s="21"/>
    </row>
    <row r="105" spans="1:6" x14ac:dyDescent="0.25">
      <c r="A105" s="22" t="s">
        <v>1</v>
      </c>
      <c r="B105" s="26">
        <f>B98/B103</f>
        <v>0.16331658291457288</v>
      </c>
      <c r="C105" s="26">
        <f>C98/C103</f>
        <v>3.8461538461538464E-2</v>
      </c>
      <c r="D105" s="26">
        <f>D98/D103</f>
        <v>5.0602409638554217E-2</v>
      </c>
      <c r="E105" s="26">
        <f>E98/E103</f>
        <v>1.8201284796573874E-2</v>
      </c>
      <c r="F105" s="21"/>
    </row>
    <row r="106" spans="1:6" x14ac:dyDescent="0.25">
      <c r="A106" s="22" t="s">
        <v>14</v>
      </c>
      <c r="B106" s="26">
        <f>B99/B103</f>
        <v>0.1306532663316583</v>
      </c>
      <c r="C106" s="26">
        <f>C99/C103</f>
        <v>5.9615384615384619E-2</v>
      </c>
      <c r="D106" s="26">
        <f>D99/D103</f>
        <v>4.3373493975903614E-2</v>
      </c>
      <c r="E106" s="26">
        <f>E99/E103</f>
        <v>4.17558886509636E-2</v>
      </c>
      <c r="F106" s="21"/>
    </row>
    <row r="107" spans="1:6" x14ac:dyDescent="0.25">
      <c r="A107" s="22" t="s">
        <v>15</v>
      </c>
      <c r="B107" s="26">
        <f>B100/B103</f>
        <v>0.34924623115577891</v>
      </c>
      <c r="C107" s="26">
        <f>C100/C103</f>
        <v>0.32307692307692309</v>
      </c>
      <c r="D107" s="26">
        <f>D100/D103</f>
        <v>0.33493975903614459</v>
      </c>
      <c r="E107" s="26">
        <f>E100/E103</f>
        <v>0.23768736616702354</v>
      </c>
      <c r="F107" s="21"/>
    </row>
    <row r="108" spans="1:6" x14ac:dyDescent="0.25">
      <c r="A108" s="22" t="s">
        <v>16</v>
      </c>
      <c r="B108" s="26">
        <f>B101/B103</f>
        <v>0.20100502512562815</v>
      </c>
      <c r="C108" s="26">
        <f>C101/C103</f>
        <v>0.39615384615384613</v>
      </c>
      <c r="D108" s="26">
        <f>D101/D103</f>
        <v>0.36626506024096384</v>
      </c>
      <c r="E108" s="26">
        <f>E101/E103</f>
        <v>0.30406852248394006</v>
      </c>
      <c r="F108" s="21"/>
    </row>
    <row r="109" spans="1:6" x14ac:dyDescent="0.25">
      <c r="A109" s="22" t="s">
        <v>17</v>
      </c>
      <c r="B109" s="26">
        <f>B102/B103</f>
        <v>0.15577889447236182</v>
      </c>
      <c r="C109" s="26">
        <f>C102/C103</f>
        <v>0.18269230769230768</v>
      </c>
      <c r="D109" s="26">
        <f>D102/D103</f>
        <v>0.20481927710843373</v>
      </c>
      <c r="E109" s="26">
        <f>E102/E103</f>
        <v>0.39828693790149894</v>
      </c>
      <c r="F109" s="21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91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42</v>
      </c>
    </row>
    <row r="9" spans="1:6" ht="30" x14ac:dyDescent="0.25">
      <c r="A9" s="41" t="s">
        <v>57</v>
      </c>
      <c r="B9" s="42" t="s">
        <v>41</v>
      </c>
      <c r="C9" s="42" t="s">
        <v>30</v>
      </c>
      <c r="D9" s="42" t="s">
        <v>39</v>
      </c>
      <c r="E9" s="42" t="s">
        <v>32</v>
      </c>
      <c r="F9" s="42" t="s">
        <v>33</v>
      </c>
    </row>
    <row r="10" spans="1:6" x14ac:dyDescent="0.25">
      <c r="A10" s="6" t="s">
        <v>1</v>
      </c>
      <c r="B10" s="31">
        <v>141</v>
      </c>
      <c r="C10" s="31">
        <v>49211</v>
      </c>
      <c r="D10" s="31">
        <v>20298</v>
      </c>
      <c r="E10" s="33">
        <f>C10/C15</f>
        <v>5.512065027828586E-2</v>
      </c>
      <c r="F10" s="33">
        <f>D10/D15</f>
        <v>0.18997791172176257</v>
      </c>
    </row>
    <row r="11" spans="1:6" x14ac:dyDescent="0.25">
      <c r="A11" s="6" t="s">
        <v>14</v>
      </c>
      <c r="B11" s="31">
        <v>141</v>
      </c>
      <c r="C11" s="31">
        <v>72076</v>
      </c>
      <c r="D11" s="31">
        <v>17591</v>
      </c>
      <c r="E11" s="33">
        <f>C11/C15</f>
        <v>8.0731462263675433E-2</v>
      </c>
      <c r="F11" s="33">
        <f>D11/D15</f>
        <v>0.16464190782823557</v>
      </c>
    </row>
    <row r="12" spans="1:6" x14ac:dyDescent="0.25">
      <c r="A12" s="6" t="s">
        <v>15</v>
      </c>
      <c r="B12" s="31">
        <v>600</v>
      </c>
      <c r="C12" s="31">
        <v>310656</v>
      </c>
      <c r="D12" s="31">
        <v>43152</v>
      </c>
      <c r="E12" s="33">
        <f>C12/C15</f>
        <v>0.34796205589911144</v>
      </c>
      <c r="F12" s="33">
        <f>D12/D15</f>
        <v>0.40387855190745386</v>
      </c>
    </row>
    <row r="13" spans="1:6" x14ac:dyDescent="0.25">
      <c r="A13" s="6" t="s">
        <v>16</v>
      </c>
      <c r="B13" s="31">
        <v>690</v>
      </c>
      <c r="C13" s="31">
        <v>290063</v>
      </c>
      <c r="D13" s="31">
        <v>21780</v>
      </c>
      <c r="E13" s="33">
        <f>C13/C15</f>
        <v>0.32489608383634616</v>
      </c>
      <c r="F13" s="33">
        <f>D13/D15</f>
        <v>0.20384860169967428</v>
      </c>
    </row>
    <row r="14" spans="1:6" x14ac:dyDescent="0.25">
      <c r="A14" s="6" t="s">
        <v>17</v>
      </c>
      <c r="B14" s="32">
        <v>637</v>
      </c>
      <c r="C14" s="32">
        <v>170781</v>
      </c>
      <c r="D14" s="32">
        <v>4023</v>
      </c>
      <c r="E14" s="33">
        <f>C14/C15</f>
        <v>0.19128974772258109</v>
      </c>
      <c r="F14" s="33">
        <f>D14/D15</f>
        <v>3.7653026842873721E-2</v>
      </c>
    </row>
    <row r="15" spans="1:6" x14ac:dyDescent="0.25">
      <c r="A15" s="4" t="s">
        <v>0</v>
      </c>
      <c r="B15" s="65">
        <f>SUM(B10:B14)</f>
        <v>2209</v>
      </c>
      <c r="C15" s="65">
        <f>SUM(C10:C14)</f>
        <v>892787</v>
      </c>
      <c r="D15" s="65">
        <f>SUM(D10:D14)</f>
        <v>106844</v>
      </c>
      <c r="E15" s="66">
        <f>SUM(E10:E14)</f>
        <v>1</v>
      </c>
      <c r="F15" s="66">
        <f>SUM(F10:F14)</f>
        <v>1</v>
      </c>
    </row>
    <row r="19" spans="1:7" s="40" customFormat="1" ht="23.25" x14ac:dyDescent="0.25">
      <c r="A19" s="36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56</v>
      </c>
      <c r="B28" s="44" t="s">
        <v>24</v>
      </c>
      <c r="C28" s="44" t="s">
        <v>26</v>
      </c>
      <c r="D28" s="44" t="s">
        <v>28</v>
      </c>
      <c r="E28" s="45" t="s">
        <v>29</v>
      </c>
      <c r="F28" s="46" t="s">
        <v>6</v>
      </c>
      <c r="G28" s="15"/>
    </row>
    <row r="29" spans="1:7" x14ac:dyDescent="0.25">
      <c r="A29" s="6" t="s">
        <v>1</v>
      </c>
      <c r="B29" s="9">
        <v>45</v>
      </c>
      <c r="C29" s="9">
        <v>13</v>
      </c>
      <c r="D29" s="18">
        <v>34</v>
      </c>
      <c r="E29" s="3">
        <v>40</v>
      </c>
      <c r="F29" s="23">
        <f>SUM(B29:E29)</f>
        <v>132</v>
      </c>
      <c r="G29" s="15"/>
    </row>
    <row r="30" spans="1:7" x14ac:dyDescent="0.25">
      <c r="A30" s="6" t="s">
        <v>14</v>
      </c>
      <c r="B30" s="9">
        <v>65</v>
      </c>
      <c r="C30" s="9">
        <v>16</v>
      </c>
      <c r="D30" s="18">
        <v>50</v>
      </c>
      <c r="E30" s="3">
        <v>10</v>
      </c>
      <c r="F30" s="23">
        <f>SUM(B30:E30)</f>
        <v>141</v>
      </c>
      <c r="G30" s="15"/>
    </row>
    <row r="31" spans="1:7" x14ac:dyDescent="0.25">
      <c r="A31" s="6" t="s">
        <v>15</v>
      </c>
      <c r="B31" s="9">
        <v>248</v>
      </c>
      <c r="C31" s="9">
        <v>149</v>
      </c>
      <c r="D31" s="18">
        <v>190</v>
      </c>
      <c r="E31" s="3">
        <v>10</v>
      </c>
      <c r="F31" s="23">
        <f>SUM(B31:E31)</f>
        <v>597</v>
      </c>
      <c r="G31" s="15"/>
    </row>
    <row r="32" spans="1:7" x14ac:dyDescent="0.25">
      <c r="A32" s="6" t="s">
        <v>16</v>
      </c>
      <c r="B32" s="9">
        <v>458</v>
      </c>
      <c r="C32" s="9">
        <v>113</v>
      </c>
      <c r="D32" s="18">
        <v>108</v>
      </c>
      <c r="E32" s="3">
        <v>10</v>
      </c>
      <c r="F32" s="23">
        <f>SUM(B32:E32)</f>
        <v>689</v>
      </c>
      <c r="G32" s="15"/>
    </row>
    <row r="33" spans="1:9" x14ac:dyDescent="0.25">
      <c r="A33" s="6" t="s">
        <v>17</v>
      </c>
      <c r="B33" s="9">
        <v>342</v>
      </c>
      <c r="C33" s="9">
        <v>80</v>
      </c>
      <c r="D33" s="18">
        <v>137</v>
      </c>
      <c r="E33" s="3">
        <v>71</v>
      </c>
      <c r="F33" s="23">
        <f>SUM(B33:E33)</f>
        <v>630</v>
      </c>
      <c r="G33" s="15"/>
    </row>
    <row r="34" spans="1:9" x14ac:dyDescent="0.25">
      <c r="A34" s="8" t="s">
        <v>0</v>
      </c>
      <c r="B34" s="65">
        <f>SUM(B29:B33)</f>
        <v>1158</v>
      </c>
      <c r="C34" s="65">
        <f>SUM(C29:C33)</f>
        <v>371</v>
      </c>
      <c r="D34" s="65">
        <f>SUM(D29:D33)</f>
        <v>519</v>
      </c>
      <c r="E34" s="65">
        <f>SUM(E29:E33)</f>
        <v>141</v>
      </c>
      <c r="F34" s="24">
        <f>SUM(F29:F33)</f>
        <v>2189</v>
      </c>
      <c r="G34" s="15"/>
    </row>
    <row r="35" spans="1:9" ht="30" x14ac:dyDescent="0.25">
      <c r="A35" s="7"/>
      <c r="B35" s="43" t="s">
        <v>25</v>
      </c>
      <c r="C35" s="43" t="s">
        <v>27</v>
      </c>
      <c r="D35" s="43" t="s">
        <v>34</v>
      </c>
      <c r="E35" s="42" t="s">
        <v>35</v>
      </c>
      <c r="F35" s="15"/>
      <c r="G35" s="19"/>
      <c r="H35" s="20"/>
      <c r="I35" s="15"/>
    </row>
    <row r="36" spans="1:9" x14ac:dyDescent="0.25">
      <c r="A36" s="6" t="s">
        <v>1</v>
      </c>
      <c r="B36" s="5">
        <f>B29/B34</f>
        <v>3.8860103626943004E-2</v>
      </c>
      <c r="C36" s="5">
        <f>C29/C34</f>
        <v>3.5040431266846361E-2</v>
      </c>
      <c r="D36" s="5">
        <f>D29/D34</f>
        <v>6.5510597302504817E-2</v>
      </c>
      <c r="E36" s="5">
        <f>E29/E34</f>
        <v>0.28368794326241137</v>
      </c>
    </row>
    <row r="37" spans="1:9" x14ac:dyDescent="0.25">
      <c r="A37" s="6" t="s">
        <v>14</v>
      </c>
      <c r="B37" s="5">
        <f>B30/B34</f>
        <v>5.6131260794473233E-2</v>
      </c>
      <c r="C37" s="5">
        <f>C30/C34</f>
        <v>4.3126684636118601E-2</v>
      </c>
      <c r="D37" s="5">
        <f>D30/D34</f>
        <v>9.6339113680154145E-2</v>
      </c>
      <c r="E37" s="5">
        <f>E30/E34</f>
        <v>7.0921985815602842E-2</v>
      </c>
    </row>
    <row r="38" spans="1:9" x14ac:dyDescent="0.25">
      <c r="A38" s="6" t="s">
        <v>15</v>
      </c>
      <c r="B38" s="5">
        <f>B31/B34</f>
        <v>0.21416234887737479</v>
      </c>
      <c r="C38" s="5">
        <f>C31/C34</f>
        <v>0.40161725067385445</v>
      </c>
      <c r="D38" s="5">
        <f>D31/D34</f>
        <v>0.36608863198458574</v>
      </c>
      <c r="E38" s="5">
        <f>E31/E34</f>
        <v>7.0921985815602842E-2</v>
      </c>
    </row>
    <row r="39" spans="1:9" x14ac:dyDescent="0.25">
      <c r="A39" s="6" t="s">
        <v>16</v>
      </c>
      <c r="B39" s="5">
        <f>B32/B34</f>
        <v>0.39550949913644212</v>
      </c>
      <c r="C39" s="5">
        <f>C32/C34</f>
        <v>0.30458221024258758</v>
      </c>
      <c r="D39" s="5">
        <f>D32/D34</f>
        <v>0.20809248554913296</v>
      </c>
      <c r="E39" s="5">
        <f>E32/E34</f>
        <v>7.0921985815602842E-2</v>
      </c>
    </row>
    <row r="40" spans="1:9" x14ac:dyDescent="0.25">
      <c r="A40" s="6" t="s">
        <v>17</v>
      </c>
      <c r="B40" s="5">
        <f>B33/B34</f>
        <v>0.29533678756476683</v>
      </c>
      <c r="C40" s="5">
        <f>C33/C34</f>
        <v>0.215633423180593</v>
      </c>
      <c r="D40" s="5">
        <f>D33/D34</f>
        <v>0.26396917148362237</v>
      </c>
      <c r="E40" s="5">
        <f>E33/E34</f>
        <v>0.50354609929078009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8" t="s">
        <v>55</v>
      </c>
      <c r="B51" s="47" t="s">
        <v>13</v>
      </c>
      <c r="C51" s="47" t="s">
        <v>18</v>
      </c>
      <c r="D51" s="47" t="s">
        <v>12</v>
      </c>
      <c r="E51" s="47" t="s">
        <v>11</v>
      </c>
      <c r="F51" s="46" t="s">
        <v>6</v>
      </c>
    </row>
    <row r="52" spans="1:6" x14ac:dyDescent="0.25">
      <c r="A52" s="22" t="s">
        <v>1</v>
      </c>
      <c r="B52" s="23">
        <v>86</v>
      </c>
      <c r="C52" s="23">
        <v>34</v>
      </c>
      <c r="D52" s="23">
        <v>2</v>
      </c>
      <c r="E52" s="23">
        <v>10</v>
      </c>
      <c r="F52" s="23">
        <f>SUM(B52:E52)</f>
        <v>132</v>
      </c>
    </row>
    <row r="53" spans="1:6" x14ac:dyDescent="0.25">
      <c r="A53" s="22" t="s">
        <v>14</v>
      </c>
      <c r="B53" s="23">
        <v>131</v>
      </c>
      <c r="C53" s="23">
        <v>6</v>
      </c>
      <c r="D53" s="23">
        <v>1</v>
      </c>
      <c r="E53" s="23">
        <v>3</v>
      </c>
      <c r="F53" s="23">
        <f>SUM(B53:E53)</f>
        <v>141</v>
      </c>
    </row>
    <row r="54" spans="1:6" x14ac:dyDescent="0.25">
      <c r="A54" s="22" t="s">
        <v>15</v>
      </c>
      <c r="B54" s="23">
        <v>590</v>
      </c>
      <c r="C54" s="23">
        <v>3</v>
      </c>
      <c r="D54" s="23">
        <v>3</v>
      </c>
      <c r="E54" s="23">
        <v>1</v>
      </c>
      <c r="F54" s="23">
        <f>SUM(B54:E54)</f>
        <v>597</v>
      </c>
    </row>
    <row r="55" spans="1:6" x14ac:dyDescent="0.25">
      <c r="A55" s="22" t="s">
        <v>16</v>
      </c>
      <c r="B55" s="23">
        <v>683</v>
      </c>
      <c r="C55" s="23">
        <v>3</v>
      </c>
      <c r="D55" s="23">
        <v>3</v>
      </c>
      <c r="E55" s="23">
        <v>0</v>
      </c>
      <c r="F55" s="23">
        <f>SUM(B55:E55)</f>
        <v>689</v>
      </c>
    </row>
    <row r="56" spans="1:6" x14ac:dyDescent="0.25">
      <c r="A56" s="22" t="s">
        <v>17</v>
      </c>
      <c r="B56" s="23">
        <v>552</v>
      </c>
      <c r="C56" s="23">
        <v>5</v>
      </c>
      <c r="D56" s="23">
        <v>22</v>
      </c>
      <c r="E56" s="23">
        <v>51</v>
      </c>
      <c r="F56" s="23">
        <f>SUM(B56:E56)</f>
        <v>630</v>
      </c>
    </row>
    <row r="57" spans="1:6" x14ac:dyDescent="0.25">
      <c r="A57" s="24" t="s">
        <v>0</v>
      </c>
      <c r="B57" s="65">
        <f>SUM(B52:B56)</f>
        <v>2042</v>
      </c>
      <c r="C57" s="65">
        <f>SUM(C52:C56)</f>
        <v>51</v>
      </c>
      <c r="D57" s="65">
        <f>SUM(D52:D56)</f>
        <v>31</v>
      </c>
      <c r="E57" s="65">
        <f>SUM(E52:E56)</f>
        <v>65</v>
      </c>
      <c r="F57" s="24">
        <f>SUM(F52:F56)</f>
        <v>2189</v>
      </c>
    </row>
    <row r="58" spans="1:6" x14ac:dyDescent="0.25">
      <c r="A58" s="24"/>
      <c r="B58" s="48" t="s">
        <v>13</v>
      </c>
      <c r="C58" s="48" t="s">
        <v>18</v>
      </c>
      <c r="D58" s="48" t="s">
        <v>12</v>
      </c>
      <c r="E58" s="48" t="s">
        <v>11</v>
      </c>
      <c r="F58" s="21"/>
    </row>
    <row r="59" spans="1:6" x14ac:dyDescent="0.25">
      <c r="A59" s="22" t="s">
        <v>1</v>
      </c>
      <c r="B59" s="26">
        <f>B52/B57</f>
        <v>4.2115572967678747E-2</v>
      </c>
      <c r="C59" s="26">
        <f>C52/C57</f>
        <v>0.66666666666666663</v>
      </c>
      <c r="D59" s="26">
        <f>D52/D57</f>
        <v>6.4516129032258063E-2</v>
      </c>
      <c r="E59" s="26">
        <f>E52/E57</f>
        <v>0.15384615384615385</v>
      </c>
      <c r="F59" s="21"/>
    </row>
    <row r="60" spans="1:6" x14ac:dyDescent="0.25">
      <c r="A60" s="22" t="s">
        <v>14</v>
      </c>
      <c r="B60" s="26">
        <f>B53/B57</f>
        <v>6.4152791380999025E-2</v>
      </c>
      <c r="C60" s="26">
        <f>C53/C57</f>
        <v>0.11764705882352941</v>
      </c>
      <c r="D60" s="26">
        <f>D53/D57</f>
        <v>3.2258064516129031E-2</v>
      </c>
      <c r="E60" s="26">
        <f>E53/E57</f>
        <v>4.6153846153846156E-2</v>
      </c>
      <c r="F60" s="21"/>
    </row>
    <row r="61" spans="1:6" x14ac:dyDescent="0.25">
      <c r="A61" s="22" t="s">
        <v>15</v>
      </c>
      <c r="B61" s="26">
        <f>B54/B57</f>
        <v>0.2889324191968658</v>
      </c>
      <c r="C61" s="26">
        <f>C54/C57</f>
        <v>5.8823529411764705E-2</v>
      </c>
      <c r="D61" s="26">
        <f>D54/D57</f>
        <v>9.6774193548387094E-2</v>
      </c>
      <c r="E61" s="26">
        <f>E54/E57</f>
        <v>1.5384615384615385E-2</v>
      </c>
      <c r="F61" s="21"/>
    </row>
    <row r="62" spans="1:6" x14ac:dyDescent="0.25">
      <c r="A62" s="22" t="s">
        <v>16</v>
      </c>
      <c r="B62" s="26">
        <f>B55/B57</f>
        <v>0.33447600391772769</v>
      </c>
      <c r="C62" s="26">
        <f>C55/C57</f>
        <v>5.8823529411764705E-2</v>
      </c>
      <c r="D62" s="26">
        <f>D55/D57</f>
        <v>9.6774193548387094E-2</v>
      </c>
      <c r="E62" s="26">
        <f>E55/E57</f>
        <v>0</v>
      </c>
      <c r="F62" s="21"/>
    </row>
    <row r="63" spans="1:6" x14ac:dyDescent="0.25">
      <c r="A63" s="22" t="s">
        <v>17</v>
      </c>
      <c r="B63" s="26">
        <f>B56/B57</f>
        <v>0.2703232125367287</v>
      </c>
      <c r="C63" s="26">
        <f>C56/C57</f>
        <v>9.8039215686274508E-2</v>
      </c>
      <c r="D63" s="26">
        <f>D56/D57</f>
        <v>0.70967741935483875</v>
      </c>
      <c r="E63" s="26">
        <f>E56/E57</f>
        <v>0.7846153846153846</v>
      </c>
      <c r="F63" s="21"/>
    </row>
    <row r="64" spans="1:6" x14ac:dyDescent="0.25">
      <c r="A64" s="25"/>
      <c r="B64" s="27"/>
      <c r="C64" s="27"/>
      <c r="D64" s="27"/>
      <c r="E64" s="27"/>
      <c r="F64" s="21"/>
    </row>
    <row r="65" spans="1:6" x14ac:dyDescent="0.25">
      <c r="A65" s="25"/>
      <c r="B65" s="27"/>
      <c r="C65" s="27"/>
      <c r="D65" s="27"/>
      <c r="E65" s="27"/>
      <c r="F65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21"/>
      <c r="B73" s="21"/>
      <c r="C73" s="21"/>
      <c r="D73" s="21"/>
      <c r="E73" s="21"/>
      <c r="F73" s="21"/>
    </row>
    <row r="74" spans="1:6" ht="30" x14ac:dyDescent="0.25">
      <c r="A74" s="49" t="s">
        <v>54</v>
      </c>
      <c r="B74" s="50" t="s">
        <v>10</v>
      </c>
      <c r="C74" s="46" t="s">
        <v>9</v>
      </c>
      <c r="D74" s="47" t="s">
        <v>8</v>
      </c>
      <c r="E74" s="50" t="s">
        <v>7</v>
      </c>
      <c r="F74" s="46" t="s">
        <v>6</v>
      </c>
    </row>
    <row r="75" spans="1:6" x14ac:dyDescent="0.25">
      <c r="A75" s="22" t="s">
        <v>1</v>
      </c>
      <c r="B75" s="23">
        <v>48</v>
      </c>
      <c r="C75" s="23">
        <v>45</v>
      </c>
      <c r="D75" s="23">
        <v>14</v>
      </c>
      <c r="E75" s="23">
        <v>9</v>
      </c>
      <c r="F75" s="23">
        <f>SUM(B75:E75)</f>
        <v>116</v>
      </c>
    </row>
    <row r="76" spans="1:6" x14ac:dyDescent="0.25">
      <c r="A76" s="22" t="s">
        <v>14</v>
      </c>
      <c r="B76" s="23">
        <v>40</v>
      </c>
      <c r="C76" s="23">
        <v>51</v>
      </c>
      <c r="D76" s="23">
        <v>36</v>
      </c>
      <c r="E76" s="23">
        <v>10</v>
      </c>
      <c r="F76" s="23">
        <f>SUM(B76:E76)</f>
        <v>137</v>
      </c>
    </row>
    <row r="77" spans="1:6" x14ac:dyDescent="0.25">
      <c r="A77" s="22" t="s">
        <v>15</v>
      </c>
      <c r="B77" s="23">
        <v>101</v>
      </c>
      <c r="C77" s="23">
        <v>262</v>
      </c>
      <c r="D77" s="23">
        <v>186</v>
      </c>
      <c r="E77" s="23">
        <v>41</v>
      </c>
      <c r="F77" s="23">
        <f>SUM(B77:E77)</f>
        <v>590</v>
      </c>
    </row>
    <row r="78" spans="1:6" x14ac:dyDescent="0.25">
      <c r="A78" s="22" t="s">
        <v>16</v>
      </c>
      <c r="B78" s="23">
        <v>62</v>
      </c>
      <c r="C78" s="23">
        <v>314</v>
      </c>
      <c r="D78" s="23">
        <v>209</v>
      </c>
      <c r="E78" s="23">
        <v>96</v>
      </c>
      <c r="F78" s="23">
        <f>SUM(B78:E78)</f>
        <v>681</v>
      </c>
    </row>
    <row r="79" spans="1:6" x14ac:dyDescent="0.25">
      <c r="A79" s="22" t="s">
        <v>17</v>
      </c>
      <c r="B79" s="23">
        <v>86</v>
      </c>
      <c r="C79" s="23">
        <v>263</v>
      </c>
      <c r="D79" s="23">
        <v>175</v>
      </c>
      <c r="E79" s="23">
        <v>71</v>
      </c>
      <c r="F79" s="23">
        <f>SUM(B79:E79)</f>
        <v>595</v>
      </c>
    </row>
    <row r="80" spans="1:6" x14ac:dyDescent="0.25">
      <c r="A80" s="28" t="s">
        <v>0</v>
      </c>
      <c r="B80" s="65">
        <f>SUM(B75:B79)</f>
        <v>337</v>
      </c>
      <c r="C80" s="65">
        <f>SUM(C75:C79)</f>
        <v>935</v>
      </c>
      <c r="D80" s="65">
        <f>SUM(D75:D79)</f>
        <v>620</v>
      </c>
      <c r="E80" s="65">
        <f>SUM(E75:E79)</f>
        <v>227</v>
      </c>
      <c r="F80" s="24">
        <f>SUM(F75:F79)</f>
        <v>2119</v>
      </c>
    </row>
    <row r="81" spans="1:6" x14ac:dyDescent="0.25">
      <c r="A81" s="29"/>
      <c r="B81" s="48" t="s">
        <v>10</v>
      </c>
      <c r="C81" s="47" t="s">
        <v>9</v>
      </c>
      <c r="D81" s="48" t="s">
        <v>8</v>
      </c>
      <c r="E81" s="48" t="s">
        <v>7</v>
      </c>
      <c r="F81" s="21"/>
    </row>
    <row r="82" spans="1:6" x14ac:dyDescent="0.25">
      <c r="A82" s="22" t="s">
        <v>1</v>
      </c>
      <c r="B82" s="26">
        <f>B75/B80</f>
        <v>0.14243323442136499</v>
      </c>
      <c r="C82" s="26">
        <f>C75/C80</f>
        <v>4.8128342245989303E-2</v>
      </c>
      <c r="D82" s="26">
        <f>D75/D80</f>
        <v>2.2580645161290321E-2</v>
      </c>
      <c r="E82" s="26">
        <f>E75/E80</f>
        <v>3.9647577092511016E-2</v>
      </c>
      <c r="F82" s="21"/>
    </row>
    <row r="83" spans="1:6" x14ac:dyDescent="0.25">
      <c r="A83" s="22" t="s">
        <v>14</v>
      </c>
      <c r="B83" s="26">
        <f>B76/B80</f>
        <v>0.11869436201780416</v>
      </c>
      <c r="C83" s="26">
        <f>C76/C80</f>
        <v>5.4545454545454543E-2</v>
      </c>
      <c r="D83" s="26">
        <f>D76/D80</f>
        <v>5.8064516129032261E-2</v>
      </c>
      <c r="E83" s="26">
        <f>E76/E80</f>
        <v>4.405286343612335E-2</v>
      </c>
      <c r="F83" s="21"/>
    </row>
    <row r="84" spans="1:6" x14ac:dyDescent="0.25">
      <c r="A84" s="22" t="s">
        <v>15</v>
      </c>
      <c r="B84" s="26">
        <f>B77/B80</f>
        <v>0.29970326409495551</v>
      </c>
      <c r="C84" s="26">
        <f>C77/C80</f>
        <v>0.28021390374331551</v>
      </c>
      <c r="D84" s="26">
        <f>D77/D80</f>
        <v>0.3</v>
      </c>
      <c r="E84" s="26">
        <f>E77/E80</f>
        <v>0.18061674008810572</v>
      </c>
      <c r="F84" s="21"/>
    </row>
    <row r="85" spans="1:6" x14ac:dyDescent="0.25">
      <c r="A85" s="22" t="s">
        <v>16</v>
      </c>
      <c r="B85" s="26">
        <f>B78/B80</f>
        <v>0.18397626112759644</v>
      </c>
      <c r="C85" s="26">
        <f>C78/C80</f>
        <v>0.33582887700534758</v>
      </c>
      <c r="D85" s="26">
        <f>D78/D80</f>
        <v>0.33709677419354839</v>
      </c>
      <c r="E85" s="26">
        <f>E78/E80</f>
        <v>0.42290748898678415</v>
      </c>
      <c r="F85" s="21"/>
    </row>
    <row r="86" spans="1:6" x14ac:dyDescent="0.25">
      <c r="A86" s="22" t="s">
        <v>17</v>
      </c>
      <c r="B86" s="26">
        <f>B79/B80</f>
        <v>0.25519287833827892</v>
      </c>
      <c r="C86" s="26">
        <f>C79/C80</f>
        <v>0.28128342245989307</v>
      </c>
      <c r="D86" s="26">
        <f>D79/D80</f>
        <v>0.28225806451612906</v>
      </c>
      <c r="E86" s="26">
        <f>E79/E80</f>
        <v>0.31277533039647576</v>
      </c>
      <c r="F86" s="21"/>
    </row>
    <row r="87" spans="1:6" x14ac:dyDescent="0.25">
      <c r="A87" s="25"/>
      <c r="B87" s="27"/>
      <c r="C87" s="27"/>
      <c r="D87" s="27"/>
      <c r="E87" s="27"/>
      <c r="F87" s="21"/>
    </row>
    <row r="93" spans="1:6" x14ac:dyDescent="0.25">
      <c r="A93" s="21"/>
      <c r="B93" s="21"/>
      <c r="C93" s="21"/>
      <c r="D93" s="21"/>
      <c r="E93" s="21"/>
      <c r="F93" s="21"/>
    </row>
    <row r="94" spans="1:6" x14ac:dyDescent="0.25">
      <c r="A94" s="25"/>
      <c r="B94" s="27"/>
      <c r="C94" s="27"/>
      <c r="D94" s="27"/>
      <c r="E94" s="27"/>
      <c r="F94" s="21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6" ht="30" x14ac:dyDescent="0.25">
      <c r="A97" s="64" t="s">
        <v>58</v>
      </c>
      <c r="B97" s="47" t="s">
        <v>5</v>
      </c>
      <c r="C97" s="47" t="s">
        <v>4</v>
      </c>
      <c r="D97" s="47" t="s">
        <v>3</v>
      </c>
      <c r="E97" s="50" t="s">
        <v>2</v>
      </c>
      <c r="F97" s="46" t="s">
        <v>6</v>
      </c>
    </row>
    <row r="98" spans="1:6" x14ac:dyDescent="0.25">
      <c r="A98" s="22" t="s">
        <v>1</v>
      </c>
      <c r="B98" s="23">
        <v>55</v>
      </c>
      <c r="C98" s="23">
        <v>39</v>
      </c>
      <c r="D98" s="23">
        <v>19</v>
      </c>
      <c r="E98" s="30">
        <v>19</v>
      </c>
      <c r="F98" s="23">
        <f>SUM(B98:E98)</f>
        <v>132</v>
      </c>
    </row>
    <row r="99" spans="1:6" x14ac:dyDescent="0.25">
      <c r="A99" s="22" t="s">
        <v>14</v>
      </c>
      <c r="B99" s="23">
        <v>56</v>
      </c>
      <c r="C99" s="23">
        <v>36</v>
      </c>
      <c r="D99" s="23">
        <v>18</v>
      </c>
      <c r="E99" s="30">
        <v>31</v>
      </c>
      <c r="F99" s="23">
        <f>SUM(B99:E99)</f>
        <v>141</v>
      </c>
    </row>
    <row r="100" spans="1:6" x14ac:dyDescent="0.25">
      <c r="A100" s="22" t="s">
        <v>15</v>
      </c>
      <c r="B100" s="23">
        <v>88</v>
      </c>
      <c r="C100" s="23">
        <v>158</v>
      </c>
      <c r="D100" s="23">
        <v>140</v>
      </c>
      <c r="E100" s="30">
        <v>211</v>
      </c>
      <c r="F100" s="23">
        <f>SUM(B100:E100)</f>
        <v>597</v>
      </c>
    </row>
    <row r="101" spans="1:6" x14ac:dyDescent="0.25">
      <c r="A101" s="22" t="s">
        <v>16</v>
      </c>
      <c r="B101" s="23">
        <v>73</v>
      </c>
      <c r="C101" s="23">
        <v>197</v>
      </c>
      <c r="D101" s="23">
        <v>145</v>
      </c>
      <c r="E101" s="30">
        <v>274</v>
      </c>
      <c r="F101" s="23">
        <f>SUM(B101:E101)</f>
        <v>689</v>
      </c>
    </row>
    <row r="102" spans="1:6" x14ac:dyDescent="0.25">
      <c r="A102" s="22" t="s">
        <v>17</v>
      </c>
      <c r="B102" s="23">
        <v>44</v>
      </c>
      <c r="C102" s="23">
        <v>92</v>
      </c>
      <c r="D102" s="23">
        <v>91</v>
      </c>
      <c r="E102" s="30">
        <v>403</v>
      </c>
      <c r="F102" s="23">
        <f>SUM(B102:E102)</f>
        <v>630</v>
      </c>
    </row>
    <row r="103" spans="1:6" x14ac:dyDescent="0.25">
      <c r="A103" s="28" t="s">
        <v>0</v>
      </c>
      <c r="B103" s="65">
        <f>SUM(B98:B102)</f>
        <v>316</v>
      </c>
      <c r="C103" s="65">
        <f>SUM(C98:C102)</f>
        <v>522</v>
      </c>
      <c r="D103" s="65">
        <f>SUM(D98:D102)</f>
        <v>413</v>
      </c>
      <c r="E103" s="65">
        <f>SUM(E98:E102)</f>
        <v>938</v>
      </c>
      <c r="F103" s="24">
        <f>SUM(F98:F102)</f>
        <v>2189</v>
      </c>
    </row>
    <row r="104" spans="1:6" x14ac:dyDescent="0.25">
      <c r="A104" s="29"/>
      <c r="B104" s="47" t="s">
        <v>5</v>
      </c>
      <c r="C104" s="47" t="s">
        <v>4</v>
      </c>
      <c r="D104" s="47" t="s">
        <v>3</v>
      </c>
      <c r="E104" s="47" t="s">
        <v>2</v>
      </c>
      <c r="F104" s="21"/>
    </row>
    <row r="105" spans="1:6" x14ac:dyDescent="0.25">
      <c r="A105" s="22" t="s">
        <v>1</v>
      </c>
      <c r="B105" s="26">
        <f>B98/B103</f>
        <v>0.17405063291139242</v>
      </c>
      <c r="C105" s="26">
        <f>C98/C103</f>
        <v>7.4712643678160925E-2</v>
      </c>
      <c r="D105" s="26">
        <f>D98/D103</f>
        <v>4.6004842615012108E-2</v>
      </c>
      <c r="E105" s="26">
        <f>E98/E103</f>
        <v>2.0255863539445629E-2</v>
      </c>
      <c r="F105" s="21"/>
    </row>
    <row r="106" spans="1:6" x14ac:dyDescent="0.25">
      <c r="A106" s="22" t="s">
        <v>14</v>
      </c>
      <c r="B106" s="26">
        <f>B99/B103</f>
        <v>0.17721518987341772</v>
      </c>
      <c r="C106" s="26">
        <f>C99/C103</f>
        <v>6.8965517241379309E-2</v>
      </c>
      <c r="D106" s="26">
        <f>D99/D103</f>
        <v>4.3583535108958835E-2</v>
      </c>
      <c r="E106" s="26">
        <f>E99/E103</f>
        <v>3.3049040511727079E-2</v>
      </c>
      <c r="F106" s="21"/>
    </row>
    <row r="107" spans="1:6" x14ac:dyDescent="0.25">
      <c r="A107" s="22" t="s">
        <v>15</v>
      </c>
      <c r="B107" s="26">
        <f>B100/B103</f>
        <v>0.27848101265822783</v>
      </c>
      <c r="C107" s="26">
        <f>C100/C103</f>
        <v>0.30268199233716475</v>
      </c>
      <c r="D107" s="26">
        <f>D100/D103</f>
        <v>0.33898305084745761</v>
      </c>
      <c r="E107" s="26">
        <f>E100/E103</f>
        <v>0.22494669509594883</v>
      </c>
      <c r="F107" s="21"/>
    </row>
    <row r="108" spans="1:6" x14ac:dyDescent="0.25">
      <c r="A108" s="22" t="s">
        <v>16</v>
      </c>
      <c r="B108" s="26">
        <f>B101/B103</f>
        <v>0.23101265822784811</v>
      </c>
      <c r="C108" s="26">
        <f>C101/C103</f>
        <v>0.37739463601532569</v>
      </c>
      <c r="D108" s="26">
        <f>D101/D103</f>
        <v>0.35108958837772397</v>
      </c>
      <c r="E108" s="26">
        <f>E101/E103</f>
        <v>0.29211087420042642</v>
      </c>
      <c r="F108" s="21"/>
    </row>
    <row r="109" spans="1:6" x14ac:dyDescent="0.25">
      <c r="A109" s="22" t="s">
        <v>17</v>
      </c>
      <c r="B109" s="26">
        <f>B102/B103</f>
        <v>0.13924050632911392</v>
      </c>
      <c r="C109" s="26">
        <f>C102/C103</f>
        <v>0.17624521072796934</v>
      </c>
      <c r="D109" s="26">
        <f>D102/D103</f>
        <v>0.22033898305084745</v>
      </c>
      <c r="E109" s="26">
        <f>E102/E103</f>
        <v>0.42963752665245203</v>
      </c>
      <c r="F109" s="21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2018-07-18T21:24:50Z</dcterms:modified>
</cp:coreProperties>
</file>