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6325" windowHeight="1494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<sst xmlns="http://schemas.openxmlformats.org/spreadsheetml/2006/main" count="225" uniqueCount="59">
  <si>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</si>
  <si>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</si>
  <si>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</si>
  <si>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</si>
  <si>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</si>
  <si>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</si>
  <si>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</si>
  <si>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</si>
  <si>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</si>
  <si>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</si>
  <si>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</si>
  <si>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</si>
  <si>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</si>
  <si>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</si>
  <si>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</si>
  <si>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</si>
  <si>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</si>
  <si>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</si>
  <si>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</si>
  <si>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</si>
  <si>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</si>
  <si>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</si>
  <si>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</si>
  <si>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</si>
  <si>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</si>
  <si>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</si>
  <si>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</si>
  <si>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</si>
  <si>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</si>
  <si>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</si>
  <si>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</si>
  <si>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</si>
  <si>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</si>
  <si>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</si>
  <si>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</si>
  <si>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</si>
  <si>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</si>
  <si>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</si>
  <si>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</si>
  <si>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</si>
  <si>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</si>
  <si>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</si>
  <si>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</si>
  <si>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</si>
  <si>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</si>
  <si>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Minnesota</t>
  </si>
  <si>
    <t>Chronic Absence Levels Across Minnesota Schools SY 15-16  Compared to SY 13-14</t>
  </si>
  <si>
    <t>Chronic Absence Levels Across Minnesota Schools</t>
  </si>
  <si>
    <t>Minnesota Schools Reporting Zero Students as Chronically Absent</t>
  </si>
  <si>
    <t>SY 15-16 Chronic Absence Levels Across Minnesota Schools by Locale</t>
  </si>
  <si>
    <t xml:space="preserve">SY 15-16 Chronic Absence Levels Across Minnesota Schools by Concentration of Poverty </t>
  </si>
  <si>
    <t>SY 15-16 Chronic Absence Levels Across Minnesota Schools by School Type</t>
  </si>
  <si>
    <t>SY 15-16 Chronic Absence Levels Across Minnesota Schools by Grades Served</t>
  </si>
  <si>
    <t>SY 15-16 Chronic Absence Levels Across 
Minnesota Schools</t>
  </si>
  <si>
    <t xml:space="preserve">SY 13-14 Chronic Absence Levels Across Minnesota Schools by Locale </t>
  </si>
  <si>
    <t>SY 13-14 Chronic Absence Levels Across Minnesota Schools by Concentration of Poverty</t>
  </si>
  <si>
    <t>SY 13-14 Chronic Absence Levels Across Minnesota Schools by School Type</t>
  </si>
  <si>
    <t>SY 13-14 Chronic Absence Levels Across Minnesota Schools by Grades Served</t>
  </si>
  <si>
    <t>SY 13-14 Chronic Absence Levels Across 
Minnesota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</si>
</sst>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Minnesota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263</c:v>
                </c:pt>
                <c:pt idx="1">
                  <c:v>144</c:v>
                </c:pt>
                <c:pt idx="2">
                  <c:v>499</c:v>
                </c:pt>
                <c:pt idx="3">
                  <c:v>445</c:v>
                </c:pt>
                <c:pt idx="4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305</c:v>
                </c:pt>
                <c:pt idx="1">
                  <c:v>198</c:v>
                </c:pt>
                <c:pt idx="2">
                  <c:v>597</c:v>
                </c:pt>
                <c:pt idx="3">
                  <c:v>405</c:v>
                </c:pt>
                <c:pt idx="4">
                  <c:v>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41442728"/>
        <c:axId val="2141465784"/>
      </c:barChart>
      <c:catAx>
        <c:axId val="21414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465784"/>
        <c:crosses val="autoZero"/>
        <c:auto val="1"/>
        <c:lblAlgn val="ctr"/>
        <c:lblOffset val="100"/>
        <c:noMultiLvlLbl val="0"/>
      </c:catAx>
      <c:valAx>
        <c:axId val="2141465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30697652927901E-2"/>
              <c:y val="0.245303396150801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44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Minnesota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0.35546875</c:v>
                </c:pt>
                <c:pt idx="1">
                  <c:v>0.2119047619047619</c:v>
                </c:pt>
                <c:pt idx="2">
                  <c:v>7.0818070818070816E-2</c:v>
                </c:pt>
                <c:pt idx="3">
                  <c:v>4.9645390070921988E-2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0.125</c:v>
                </c:pt>
                <c:pt idx="1">
                  <c:v>9.285714285714286E-2</c:v>
                </c:pt>
                <c:pt idx="2">
                  <c:v>6.8376068376068383E-2</c:v>
                </c:pt>
                <c:pt idx="3">
                  <c:v>4.0189125295508277E-2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0.25</c:v>
                </c:pt>
                <c:pt idx="1">
                  <c:v>0.27619047619047621</c:v>
                </c:pt>
                <c:pt idx="2">
                  <c:v>0.27594627594627597</c:v>
                </c:pt>
                <c:pt idx="3">
                  <c:v>0.20567375886524822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7.8125E-2</c:v>
                </c:pt>
                <c:pt idx="1">
                  <c:v>0.17142857142857143</c:v>
                </c:pt>
                <c:pt idx="2">
                  <c:v>0.27228327228327226</c:v>
                </c:pt>
                <c:pt idx="3">
                  <c:v>0.30732860520094563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0.19140625</c:v>
                </c:pt>
                <c:pt idx="1">
                  <c:v>0.24761904761904763</c:v>
                </c:pt>
                <c:pt idx="2">
                  <c:v>0.31257631257631258</c:v>
                </c:pt>
                <c:pt idx="3">
                  <c:v>0.3971631205673759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8974904"/>
        <c:axId val="2106810584"/>
      </c:barChart>
      <c:catAx>
        <c:axId val="2138974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810584"/>
        <c:crosses val="autoZero"/>
        <c:auto val="1"/>
        <c:lblAlgn val="ctr"/>
        <c:lblOffset val="100"/>
        <c:noMultiLvlLbl val="0"/>
      </c:catAx>
      <c:valAx>
        <c:axId val="2106810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9749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Minnesota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0.22427440633245382</c:v>
                </c:pt>
                <c:pt idx="1">
                  <c:v>0.12350597609561753</c:v>
                </c:pt>
                <c:pt idx="2">
                  <c:v>0.10311750599520383</c:v>
                </c:pt>
                <c:pt idx="3">
                  <c:v>0.10920436817472699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9.498680738786279E-2</c:v>
                </c:pt>
                <c:pt idx="1">
                  <c:v>6.1752988047808766E-2</c:v>
                </c:pt>
                <c:pt idx="2">
                  <c:v>7.1942446043165464E-2</c:v>
                </c:pt>
                <c:pt idx="3">
                  <c:v>7.3322932917316688E-2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0.29551451187335093</c:v>
                </c:pt>
                <c:pt idx="1">
                  <c:v>0.20517928286852591</c:v>
                </c:pt>
                <c:pt idx="2">
                  <c:v>0.28776978417266186</c:v>
                </c:pt>
                <c:pt idx="3">
                  <c:v>0.25273010920436817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0.18733509234828497</c:v>
                </c:pt>
                <c:pt idx="1">
                  <c:v>0.30079681274900399</c:v>
                </c:pt>
                <c:pt idx="2">
                  <c:v>0.24940047961630696</c:v>
                </c:pt>
                <c:pt idx="3">
                  <c:v>0.18564742589703589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0.19788918205804748</c:v>
                </c:pt>
                <c:pt idx="1">
                  <c:v>0.30876494023904383</c:v>
                </c:pt>
                <c:pt idx="2">
                  <c:v>0.28776978417266186</c:v>
                </c:pt>
                <c:pt idx="3">
                  <c:v>0.37909516380655228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1410824"/>
        <c:axId val="2111250248"/>
      </c:barChart>
      <c:catAx>
        <c:axId val="2111410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250248"/>
        <c:crosses val="autoZero"/>
        <c:auto val="1"/>
        <c:lblAlgn val="ctr"/>
        <c:lblOffset val="100"/>
        <c:noMultiLvlLbl val="0"/>
      </c:catAx>
      <c:valAx>
        <c:axId val="2111250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1404535479099E-2"/>
              <c:y val="0.331044391190231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4108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Minnesota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0.13473360655737704</c:v>
                </c:pt>
                <c:pt idx="1">
                  <c:v>7.3770491803278687E-2</c:v>
                </c:pt>
                <c:pt idx="2">
                  <c:v>0.25563524590163933</c:v>
                </c:pt>
                <c:pt idx="3">
                  <c:v>0.22797131147540983</c:v>
                </c:pt>
                <c:pt idx="4">
                  <c:v>0.30788934426229508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0.14899853444064484</c:v>
                </c:pt>
                <c:pt idx="1">
                  <c:v>9.6726917440156324E-2</c:v>
                </c:pt>
                <c:pt idx="2">
                  <c:v>0.29164631167562288</c:v>
                </c:pt>
                <c:pt idx="3">
                  <c:v>0.1978505129457743</c:v>
                </c:pt>
                <c:pt idx="4">
                  <c:v>0.26477772349780165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723416"/>
        <c:axId val="2113642328"/>
      </c:barChart>
      <c:catAx>
        <c:axId val="211372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642328"/>
        <c:crosses val="autoZero"/>
        <c:auto val="1"/>
        <c:lblAlgn val="ctr"/>
        <c:lblOffset val="100"/>
        <c:noMultiLvlLbl val="0"/>
      </c:catAx>
      <c:valAx>
        <c:axId val="2113642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228201466854E-2"/>
              <c:y val="0.237822268239829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13723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Minnesota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0.15829918032786885</c:v>
                </c:pt>
                <c:pt idx="1">
                  <c:v>0.14997557401074743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6694184"/>
        <c:axId val="2102395256"/>
      </c:barChart>
      <c:catAx>
        <c:axId val="209669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395256"/>
        <c:crosses val="autoZero"/>
        <c:auto val="1"/>
        <c:lblAlgn val="ctr"/>
        <c:lblOffset val="100"/>
        <c:noMultiLvlLbl val="0"/>
      </c:catAx>
      <c:valAx>
        <c:axId val="2102395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385849825072E-2"/>
              <c:y val="0.3287677631663509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694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Minnesota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20206684548795E-2"/>
          <c:y val="0.188726942317371"/>
          <c:w val="0.87761042109375598"/>
          <c:h val="0.62331129884152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2.676659528907923E-2</c:v>
                </c:pt>
                <c:pt idx="1">
                  <c:v>5.434782608695652E-2</c:v>
                </c:pt>
                <c:pt idx="2">
                  <c:v>0.29344262295081969</c:v>
                </c:pt>
                <c:pt idx="3">
                  <c:v>0.39534883720930231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6.5310492505353313E-2</c:v>
                </c:pt>
                <c:pt idx="1">
                  <c:v>9.0579710144927536E-2</c:v>
                </c:pt>
                <c:pt idx="2">
                  <c:v>0.14262295081967213</c:v>
                </c:pt>
                <c:pt idx="3">
                  <c:v>0.10697674418604651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0.33511777301927193</c:v>
                </c:pt>
                <c:pt idx="1">
                  <c:v>0.41304347826086957</c:v>
                </c:pt>
                <c:pt idx="2">
                  <c:v>0.22786885245901639</c:v>
                </c:pt>
                <c:pt idx="3">
                  <c:v>0.13953488372093023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0.31370449678800855</c:v>
                </c:pt>
                <c:pt idx="1">
                  <c:v>0.2210144927536232</c:v>
                </c:pt>
                <c:pt idx="2">
                  <c:v>6.8852459016393447E-2</c:v>
                </c:pt>
                <c:pt idx="3">
                  <c:v>3.7209302325581395E-2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0.25910064239828695</c:v>
                </c:pt>
                <c:pt idx="1">
                  <c:v>0.2210144927536232</c:v>
                </c:pt>
                <c:pt idx="2">
                  <c:v>0.26721311475409837</c:v>
                </c:pt>
                <c:pt idx="3">
                  <c:v>0.32093023255813952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1979096"/>
        <c:axId val="2096670168"/>
      </c:barChart>
      <c:catAx>
        <c:axId val="2141979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70168"/>
        <c:crosses val="autoZero"/>
        <c:auto val="1"/>
        <c:lblAlgn val="ctr"/>
        <c:lblOffset val="100"/>
        <c:noMultiLvlLbl val="0"/>
      </c:catAx>
      <c:valAx>
        <c:axId val="2096670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51548344129647E-2"/>
              <c:y val="0.360536754365520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9790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Minnesota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7.5895567698846381E-2</c:v>
                </c:pt>
                <c:pt idx="1">
                  <c:v>0.52777777777777779</c:v>
                </c:pt>
                <c:pt idx="2">
                  <c:v>0</c:v>
                </c:pt>
                <c:pt idx="3">
                  <c:v>0.42386831275720166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0.10382513661202186</c:v>
                </c:pt>
                <c:pt idx="1">
                  <c:v>0.10416666666666667</c:v>
                </c:pt>
                <c:pt idx="2">
                  <c:v>0</c:v>
                </c:pt>
                <c:pt idx="3">
                  <c:v>4.1152263374485597E-2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0.34244080145719491</c:v>
                </c:pt>
                <c:pt idx="1">
                  <c:v>9.7222222222222224E-2</c:v>
                </c:pt>
                <c:pt idx="2">
                  <c:v>1</c:v>
                </c:pt>
                <c:pt idx="3">
                  <c:v>6.9958847736625515E-2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0.2416514875531269</c:v>
                </c:pt>
                <c:pt idx="1">
                  <c:v>1.3888888888888888E-2</c:v>
                </c:pt>
                <c:pt idx="2">
                  <c:v>0</c:v>
                </c:pt>
                <c:pt idx="3">
                  <c:v>1.646090534979424E-2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0.23618700667880996</c:v>
                </c:pt>
                <c:pt idx="1">
                  <c:v>0.25694444444444442</c:v>
                </c:pt>
                <c:pt idx="2">
                  <c:v>0</c:v>
                </c:pt>
                <c:pt idx="3">
                  <c:v>0.44855967078189302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3168152"/>
        <c:axId val="2138181288"/>
      </c:barChart>
      <c:catAx>
        <c:axId val="2093168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181288"/>
        <c:crosses val="autoZero"/>
        <c:auto val="1"/>
        <c:lblAlgn val="ctr"/>
        <c:lblOffset val="100"/>
        <c:noMultiLvlLbl val="0"/>
      </c:catAx>
      <c:valAx>
        <c:axId val="2138181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07810705938414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168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Minnesota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0.31058020477815701</c:v>
                </c:pt>
                <c:pt idx="1">
                  <c:v>0.26950354609929078</c:v>
                </c:pt>
                <c:pt idx="2">
                  <c:v>8.1607795371498176E-2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0.14675767918088736</c:v>
                </c:pt>
                <c:pt idx="1">
                  <c:v>9.2198581560283682E-2</c:v>
                </c:pt>
                <c:pt idx="2">
                  <c:v>9.9878197320341047E-2</c:v>
                </c:pt>
                <c:pt idx="3">
                  <c:v>6.363636363636363E-2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0.22525597269624573</c:v>
                </c:pt>
                <c:pt idx="1">
                  <c:v>0.30732860520094563</c:v>
                </c:pt>
                <c:pt idx="2">
                  <c:v>0.32521315468940315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6.8259385665529013E-2</c:v>
                </c:pt>
                <c:pt idx="1">
                  <c:v>0.1111111111111111</c:v>
                </c:pt>
                <c:pt idx="2">
                  <c:v>0.23507917174177831</c:v>
                </c:pt>
                <c:pt idx="3">
                  <c:v>0.32500000000000001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0.24914675767918087</c:v>
                </c:pt>
                <c:pt idx="1">
                  <c:v>0.21985815602836881</c:v>
                </c:pt>
                <c:pt idx="2">
                  <c:v>0.25822168087697928</c:v>
                </c:pt>
                <c:pt idx="3">
                  <c:v>0.26136363636363635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12119720"/>
        <c:axId val="2101314008"/>
      </c:barChart>
      <c:catAx>
        <c:axId val="2112119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1314008"/>
        <c:crosses val="autoZero"/>
        <c:auto val="1"/>
        <c:lblAlgn val="ctr"/>
        <c:lblOffset val="100"/>
        <c:noMultiLvlLbl val="0"/>
      </c:catAx>
      <c:valAx>
        <c:axId val="2101314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1197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Minnesota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0.19500000000000001</c:v>
                </c:pt>
                <c:pt idx="1">
                  <c:v>0.16483516483516483</c:v>
                </c:pt>
                <c:pt idx="2">
                  <c:v>0.14150943396226415</c:v>
                </c:pt>
                <c:pt idx="3">
                  <c:v>0.11428571428571428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0.16</c:v>
                </c:pt>
                <c:pt idx="1">
                  <c:v>6.043956043956044E-2</c:v>
                </c:pt>
                <c:pt idx="2">
                  <c:v>8.0188679245283015E-2</c:v>
                </c:pt>
                <c:pt idx="3">
                  <c:v>9.7744360902255634E-2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0.28499999999999998</c:v>
                </c:pt>
                <c:pt idx="1">
                  <c:v>0.31684981684981683</c:v>
                </c:pt>
                <c:pt idx="2">
                  <c:v>0.32783018867924529</c:v>
                </c:pt>
                <c:pt idx="3">
                  <c:v>0.25563909774436089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0.19500000000000001</c:v>
                </c:pt>
                <c:pt idx="1">
                  <c:v>0.24175824175824176</c:v>
                </c:pt>
                <c:pt idx="2">
                  <c:v>0.16981132075471697</c:v>
                </c:pt>
                <c:pt idx="3">
                  <c:v>0.18345864661654135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0.16500000000000001</c:v>
                </c:pt>
                <c:pt idx="1">
                  <c:v>0.21611721611721613</c:v>
                </c:pt>
                <c:pt idx="2">
                  <c:v>0.28066037735849059</c:v>
                </c:pt>
                <c:pt idx="3">
                  <c:v>0.34887218045112783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9161928"/>
        <c:axId val="2098937480"/>
      </c:barChart>
      <c:catAx>
        <c:axId val="2099161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937480"/>
        <c:crosses val="autoZero"/>
        <c:auto val="1"/>
        <c:lblAlgn val="ctr"/>
        <c:lblOffset val="100"/>
        <c:noMultiLvlLbl val="0"/>
      </c:catAx>
      <c:valAx>
        <c:axId val="2098937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675201170446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161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Minnesota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487133634505301E-2"/>
          <c:y val="0.188726942317371"/>
          <c:w val="0.88934349414379898"/>
          <c:h val="0.62331129884152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3.1076581576026639E-2</c:v>
                </c:pt>
                <c:pt idx="1">
                  <c:v>5.4474708171206226E-2</c:v>
                </c:pt>
                <c:pt idx="2">
                  <c:v>0.2582322357019064</c:v>
                </c:pt>
                <c:pt idx="3">
                  <c:v>0.33990147783251229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4.8834628190899003E-2</c:v>
                </c:pt>
                <c:pt idx="1">
                  <c:v>7.7821011673151752E-2</c:v>
                </c:pt>
                <c:pt idx="2">
                  <c:v>0.10918544194107452</c:v>
                </c:pt>
                <c:pt idx="3">
                  <c:v>8.3743842364532015E-2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0.27081021087680357</c:v>
                </c:pt>
                <c:pt idx="1">
                  <c:v>0.30739299610894943</c:v>
                </c:pt>
                <c:pt idx="2">
                  <c:v>0.25129982668977469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0.33074361820199777</c:v>
                </c:pt>
                <c:pt idx="1">
                  <c:v>0.29961089494163423</c:v>
                </c:pt>
                <c:pt idx="2">
                  <c:v>9.8786828422876949E-2</c:v>
                </c:pt>
                <c:pt idx="3">
                  <c:v>6.4039408866995079E-2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0.31853496115427304</c:v>
                </c:pt>
                <c:pt idx="1">
                  <c:v>0.26070038910505838</c:v>
                </c:pt>
                <c:pt idx="2">
                  <c:v>0.28249566724436742</c:v>
                </c:pt>
                <c:pt idx="3">
                  <c:v>0.36945812807881773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587880"/>
        <c:axId val="2141280632"/>
      </c:barChart>
      <c:catAx>
        <c:axId val="2096587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280632"/>
        <c:crosses val="autoZero"/>
        <c:auto val="1"/>
        <c:lblAlgn val="ctr"/>
        <c:lblOffset val="100"/>
        <c:noMultiLvlLbl val="0"/>
      </c:catAx>
      <c:valAx>
        <c:axId val="2141280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5878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Minnesota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7.1065989847715741E-2</c:v>
                </c:pt>
                <c:pt idx="1">
                  <c:v>0.4609375</c:v>
                </c:pt>
                <c:pt idx="2">
                  <c:v>0</c:v>
                </c:pt>
                <c:pt idx="3">
                  <c:v>0.38034188034188032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7.4238578680203046E-2</c:v>
                </c:pt>
                <c:pt idx="1">
                  <c:v>0.1171875</c:v>
                </c:pt>
                <c:pt idx="2">
                  <c:v>0</c:v>
                </c:pt>
                <c:pt idx="3">
                  <c:v>5.128205128205128E-2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0.29631979695431471</c:v>
                </c:pt>
                <c:pt idx="1">
                  <c:v>0.140625</c:v>
                </c:pt>
                <c:pt idx="2">
                  <c:v>0</c:v>
                </c:pt>
                <c:pt idx="3">
                  <c:v>5.128205128205128E-2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0.27728426395939088</c:v>
                </c:pt>
                <c:pt idx="1">
                  <c:v>2.34375E-2</c:v>
                </c:pt>
                <c:pt idx="2">
                  <c:v>0</c:v>
                </c:pt>
                <c:pt idx="3">
                  <c:v>2.1367521367521368E-2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0.28109137055837563</c:v>
                </c:pt>
                <c:pt idx="1">
                  <c:v>0.2578125</c:v>
                </c:pt>
                <c:pt idx="2">
                  <c:v>1</c:v>
                </c:pt>
                <c:pt idx="3">
                  <c:v>0.49572649572649574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2343192"/>
        <c:axId val="2095997432"/>
      </c:barChart>
      <c:catAx>
        <c:axId val="2102343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997432"/>
        <c:crosses val="autoZero"/>
        <c:auto val="1"/>
        <c:lblAlgn val="ctr"/>
        <c:lblOffset val="100"/>
        <c:noMultiLvlLbl val="0"/>
      </c:catAx>
      <c:valAx>
        <c:axId val="2095997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2343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D51" sqref="D5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46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47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263</v>
      </c>
      <c r="C15" s="55">
        <v>305</v>
      </c>
      <c r="D15" s="56">
        <f t="shared" ref="D15:D20" si="0">C15-B15</f>
        <v>42</v>
      </c>
      <c r="F15" s="1"/>
    </row>
    <row r="16" spans="1:6" ht="15.75" x14ac:dyDescent="0.25">
      <c r="A16" s="54" t="s">
        <v>14</v>
      </c>
      <c r="B16" s="55">
        <v>144</v>
      </c>
      <c r="C16" s="55">
        <v>198</v>
      </c>
      <c r="D16" s="56">
        <f t="shared" si="0"/>
        <v>54</v>
      </c>
      <c r="F16" s="1"/>
    </row>
    <row r="17" spans="1:6" ht="15.75" x14ac:dyDescent="0.25">
      <c r="A17" s="54" t="s">
        <v>15</v>
      </c>
      <c r="B17" s="55">
        <v>499</v>
      </c>
      <c r="C17" s="55">
        <v>597</v>
      </c>
      <c r="D17" s="56">
        <f t="shared" si="0"/>
        <v>98</v>
      </c>
      <c r="F17" s="1"/>
    </row>
    <row r="18" spans="1:6" ht="15.75" x14ac:dyDescent="0.25">
      <c r="A18" s="54" t="s">
        <v>16</v>
      </c>
      <c r="B18" s="55">
        <v>445</v>
      </c>
      <c r="C18" s="55">
        <v>405</v>
      </c>
      <c r="D18" s="56">
        <f t="shared" si="0"/>
        <v>-40</v>
      </c>
      <c r="F18" s="1"/>
    </row>
    <row r="19" spans="1:6" ht="15.75" x14ac:dyDescent="0.25">
      <c r="A19" s="54" t="s">
        <v>17</v>
      </c>
      <c r="B19" s="55">
        <v>601</v>
      </c>
      <c r="C19" s="55">
        <v>542</v>
      </c>
      <c r="D19" s="56">
        <f t="shared" si="0"/>
        <v>-59</v>
      </c>
      <c r="F19" s="1"/>
    </row>
    <row r="20" spans="1:6" ht="15.75" x14ac:dyDescent="0.25">
      <c r="A20" s="57" t="s">
        <v>0</v>
      </c>
      <c r="B20" s="67">
        <f>SUM(B15:B19)</f>
        <v>1952</v>
      </c>
      <c r="C20" s="67">
        <f>SUM(C15:C19)</f>
        <v>2047</v>
      </c>
      <c r="D20" s="57">
        <f t="shared" si="0"/>
        <v>95</v>
      </c>
    </row>
    <row r="31" spans="1:6" ht="31.5" x14ac:dyDescent="0.25">
      <c r="A31" s="51" t="s">
        <v>47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0.13473360655737704</v>
      </c>
      <c r="C32" s="58">
        <f>C15/C20</f>
        <v>0.14899853444064484</v>
      </c>
      <c r="D32" s="59">
        <f>C32-B32</f>
        <v>1.4264927883267803E-2</v>
      </c>
    </row>
    <row r="33" spans="1:6" ht="15.75" x14ac:dyDescent="0.25">
      <c r="A33" s="54" t="s">
        <v>14</v>
      </c>
      <c r="B33" s="58">
        <f>B16/B20</f>
        <v>7.3770491803278687E-2</v>
      </c>
      <c r="C33" s="58">
        <f>C16/C20</f>
        <v>9.6726917440156324E-2</v>
      </c>
      <c r="D33" s="59">
        <f>C33-B33</f>
        <v>2.2956425636877636E-2</v>
      </c>
    </row>
    <row r="34" spans="1:6" ht="15.75" x14ac:dyDescent="0.25">
      <c r="A34" s="54" t="s">
        <v>15</v>
      </c>
      <c r="B34" s="58">
        <f>B17/B20</f>
        <v>0.25563524590163933</v>
      </c>
      <c r="C34" s="58">
        <f>C17/C20</f>
        <v>0.29164631167562288</v>
      </c>
      <c r="D34" s="59">
        <f>C34-B34</f>
        <v>3.6011065773983553E-2</v>
      </c>
    </row>
    <row r="35" spans="1:6" ht="15.75" x14ac:dyDescent="0.25">
      <c r="A35" s="54" t="s">
        <v>16</v>
      </c>
      <c r="B35" s="58">
        <f>B18/B20</f>
        <v>0.22797131147540983</v>
      </c>
      <c r="C35" s="58">
        <f>C18/C20</f>
        <v>0.1978505129457743</v>
      </c>
      <c r="D35" s="59">
        <f>C35-B35</f>
        <v>-3.0120798529635534E-2</v>
      </c>
    </row>
    <row r="36" spans="1:6" ht="15.75" x14ac:dyDescent="0.25">
      <c r="A36" s="54" t="s">
        <v>17</v>
      </c>
      <c r="B36" s="58">
        <f>B19/B20</f>
        <v>0.30788934426229508</v>
      </c>
      <c r="C36" s="58">
        <f>C19/C20</f>
        <v>0.26477772349780165</v>
      </c>
      <c r="D36" s="59">
        <f>C36-B36</f>
        <v>-4.311162076449343E-2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48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1952</v>
      </c>
      <c r="C49" s="61">
        <v>2047</v>
      </c>
    </row>
    <row r="50" spans="1:3" s="62" customFormat="1" ht="31.5" x14ac:dyDescent="0.25">
      <c r="A50" s="60" t="s">
        <v>36</v>
      </c>
      <c r="B50" s="61">
        <v>309</v>
      </c>
      <c r="C50" s="61">
        <v>307</v>
      </c>
    </row>
    <row r="51" spans="1:3" s="62" customFormat="1" ht="31.5" x14ac:dyDescent="0.25">
      <c r="A51" s="60" t="s">
        <v>38</v>
      </c>
      <c r="B51" s="63">
        <f>B50/B49</f>
        <v>0.15829918032786885</v>
      </c>
      <c r="C51" s="63">
        <f>C50/C49</f>
        <v>0.14997557401074743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72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53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305</v>
      </c>
      <c r="C10" s="31">
        <v>74142</v>
      </c>
      <c r="D10" s="31">
        <v>33858</v>
      </c>
      <c r="E10" s="33">
        <f>C10/C15</f>
        <v>8.5386850503335804E-2</v>
      </c>
      <c r="F10" s="33">
        <f>D10/D15</f>
        <v>0.27644374045739201</v>
      </c>
    </row>
    <row r="11" spans="1:6" x14ac:dyDescent="0.25">
      <c r="A11" s="6" t="s">
        <v>14</v>
      </c>
      <c r="B11" s="31">
        <v>198</v>
      </c>
      <c r="C11" s="31">
        <v>99043</v>
      </c>
      <c r="D11" s="31">
        <v>24232</v>
      </c>
      <c r="E11" s="33">
        <f>C11/C15</f>
        <v>0.11406449562194017</v>
      </c>
      <c r="F11" s="33">
        <f>D11/D15</f>
        <v>0.19784939213076741</v>
      </c>
    </row>
    <row r="12" spans="1:6" x14ac:dyDescent="0.25">
      <c r="A12" s="6" t="s">
        <v>15</v>
      </c>
      <c r="B12" s="31">
        <v>597</v>
      </c>
      <c r="C12" s="31">
        <v>324986</v>
      </c>
      <c r="D12" s="31">
        <v>45853</v>
      </c>
      <c r="E12" s="33">
        <f>C12/C15</f>
        <v>0.37427545787377048</v>
      </c>
      <c r="F12" s="33">
        <f>D12/D15</f>
        <v>0.37438049592984807</v>
      </c>
    </row>
    <row r="13" spans="1:6" x14ac:dyDescent="0.25">
      <c r="A13" s="6" t="s">
        <v>16</v>
      </c>
      <c r="B13" s="31">
        <v>405</v>
      </c>
      <c r="C13" s="31">
        <v>203756</v>
      </c>
      <c r="D13" s="31">
        <v>15669</v>
      </c>
      <c r="E13" s="33">
        <f>C13/C15</f>
        <v>0.23465893975287541</v>
      </c>
      <c r="F13" s="33">
        <f>D13/D15</f>
        <v>0.12793422438498656</v>
      </c>
    </row>
    <row r="14" spans="1:6" x14ac:dyDescent="0.25">
      <c r="A14" s="6" t="s">
        <v>17</v>
      </c>
      <c r="B14" s="32">
        <v>542</v>
      </c>
      <c r="C14" s="32">
        <v>166380</v>
      </c>
      <c r="D14" s="32">
        <v>2865</v>
      </c>
      <c r="E14" s="33">
        <f>C14/C15</f>
        <v>0.19161425624807815</v>
      </c>
      <c r="F14" s="33">
        <f>D14/D15</f>
        <v>2.3392147097005968E-2</v>
      </c>
    </row>
    <row r="15" spans="1:6" x14ac:dyDescent="0.25">
      <c r="A15" s="4" t="s">
        <v>0</v>
      </c>
      <c r="B15" s="65">
        <f>SUM(B10:B14)</f>
        <v>2047</v>
      </c>
      <c r="C15" s="65">
        <f>SUM(C10:C14)</f>
        <v>868307</v>
      </c>
      <c r="D15" s="65">
        <f>SUM(D10:D14)</f>
        <v>122477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25</v>
      </c>
      <c r="C29" s="9">
        <v>15</v>
      </c>
      <c r="D29" s="18">
        <v>179</v>
      </c>
      <c r="E29" s="3">
        <v>85</v>
      </c>
      <c r="F29" s="23">
        <f>SUM(B29:E29)</f>
        <v>304</v>
      </c>
      <c r="G29" s="15"/>
    </row>
    <row r="30" spans="1:7" x14ac:dyDescent="0.25">
      <c r="A30" s="6" t="s">
        <v>14</v>
      </c>
      <c r="B30" s="9">
        <v>61</v>
      </c>
      <c r="C30" s="9">
        <v>25</v>
      </c>
      <c r="D30" s="18">
        <v>87</v>
      </c>
      <c r="E30" s="3">
        <v>23</v>
      </c>
      <c r="F30" s="23">
        <f>SUM(B30:E30)</f>
        <v>196</v>
      </c>
      <c r="G30" s="15"/>
    </row>
    <row r="31" spans="1:7" x14ac:dyDescent="0.25">
      <c r="A31" s="6" t="s">
        <v>15</v>
      </c>
      <c r="B31" s="9">
        <v>313</v>
      </c>
      <c r="C31" s="9">
        <v>114</v>
      </c>
      <c r="D31" s="18">
        <v>139</v>
      </c>
      <c r="E31" s="3">
        <v>30</v>
      </c>
      <c r="F31" s="23">
        <f>SUM(B31:E31)</f>
        <v>596</v>
      </c>
      <c r="G31" s="15"/>
    </row>
    <row r="32" spans="1:7" x14ac:dyDescent="0.25">
      <c r="A32" s="6" t="s">
        <v>16</v>
      </c>
      <c r="B32" s="9">
        <v>293</v>
      </c>
      <c r="C32" s="9">
        <v>61</v>
      </c>
      <c r="D32" s="18">
        <v>42</v>
      </c>
      <c r="E32" s="3">
        <v>8</v>
      </c>
      <c r="F32" s="23">
        <f>SUM(B32:E32)</f>
        <v>404</v>
      </c>
      <c r="G32" s="15"/>
    </row>
    <row r="33" spans="1:9" x14ac:dyDescent="0.25">
      <c r="A33" s="6" t="s">
        <v>17</v>
      </c>
      <c r="B33" s="9">
        <v>242</v>
      </c>
      <c r="C33" s="9">
        <v>61</v>
      </c>
      <c r="D33" s="18">
        <v>163</v>
      </c>
      <c r="E33" s="3">
        <v>69</v>
      </c>
      <c r="F33" s="23">
        <f>SUM(B33:E33)</f>
        <v>535</v>
      </c>
      <c r="G33" s="15"/>
    </row>
    <row r="34" spans="1:9" x14ac:dyDescent="0.25">
      <c r="A34" s="8" t="s">
        <v>0</v>
      </c>
      <c r="B34" s="65">
        <f>SUM(B29:B33)</f>
        <v>934</v>
      </c>
      <c r="C34" s="65">
        <f>SUM(C29:C33)</f>
        <v>276</v>
      </c>
      <c r="D34" s="65">
        <f>SUM(D29:D33)</f>
        <v>610</v>
      </c>
      <c r="E34" s="65">
        <f>SUM(E29:E33)</f>
        <v>215</v>
      </c>
      <c r="F34" s="24">
        <f>SUM(F29:F33)</f>
        <v>2035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2.676659528907923E-2</v>
      </c>
      <c r="C36" s="5">
        <f>C29/C34</f>
        <v>5.434782608695652E-2</v>
      </c>
      <c r="D36" s="5">
        <f>D29/D34</f>
        <v>0.29344262295081969</v>
      </c>
      <c r="E36" s="5">
        <f>E29/E34</f>
        <v>0.39534883720930231</v>
      </c>
    </row>
    <row r="37" spans="1:9" x14ac:dyDescent="0.25">
      <c r="A37" s="6" t="s">
        <v>14</v>
      </c>
      <c r="B37" s="5">
        <f>B30/B34</f>
        <v>6.5310492505353313E-2</v>
      </c>
      <c r="C37" s="5">
        <f>C30/C34</f>
        <v>9.0579710144927536E-2</v>
      </c>
      <c r="D37" s="5">
        <f>D30/D34</f>
        <v>0.14262295081967213</v>
      </c>
      <c r="E37" s="5">
        <f>E30/E34</f>
        <v>0.10697674418604651</v>
      </c>
    </row>
    <row r="38" spans="1:9" x14ac:dyDescent="0.25">
      <c r="A38" s="6" t="s">
        <v>15</v>
      </c>
      <c r="B38" s="5">
        <f>B31/B34</f>
        <v>0.33511777301927193</v>
      </c>
      <c r="C38" s="5">
        <f>C31/C34</f>
        <v>0.41304347826086957</v>
      </c>
      <c r="D38" s="5">
        <f>D31/D34</f>
        <v>0.22786885245901639</v>
      </c>
      <c r="E38" s="5">
        <f>E31/E34</f>
        <v>0.13953488372093023</v>
      </c>
    </row>
    <row r="39" spans="1:9" x14ac:dyDescent="0.25">
      <c r="A39" s="6" t="s">
        <v>16</v>
      </c>
      <c r="B39" s="5">
        <f>B32/B34</f>
        <v>0.31370449678800855</v>
      </c>
      <c r="C39" s="5">
        <f>C32/C34</f>
        <v>0.2210144927536232</v>
      </c>
      <c r="D39" s="5">
        <f>D32/D34</f>
        <v>6.8852459016393447E-2</v>
      </c>
      <c r="E39" s="5">
        <f>E32/E34</f>
        <v>3.7209302325581395E-2</v>
      </c>
    </row>
    <row r="40" spans="1:9" x14ac:dyDescent="0.25">
      <c r="A40" s="6" t="s">
        <v>17</v>
      </c>
      <c r="B40" s="5">
        <f>B33/B34</f>
        <v>0.25910064239828695</v>
      </c>
      <c r="C40" s="5">
        <f>C33/C34</f>
        <v>0.2210144927536232</v>
      </c>
      <c r="D40" s="5">
        <f>D33/D34</f>
        <v>0.26721311475409837</v>
      </c>
      <c r="E40" s="5">
        <f>E33/E34</f>
        <v>0.32093023255813952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51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125</v>
      </c>
      <c r="C52" s="23">
        <v>76</v>
      </c>
      <c r="D52" s="23">
        <v>0</v>
      </c>
      <c r="E52" s="23">
        <v>103</v>
      </c>
      <c r="F52" s="23">
        <f>SUM(B52:E52)</f>
        <v>304</v>
      </c>
    </row>
    <row r="53" spans="1:6" x14ac:dyDescent="0.25">
      <c r="A53" s="22" t="s">
        <v>14</v>
      </c>
      <c r="B53" s="23">
        <v>171</v>
      </c>
      <c r="C53" s="23">
        <v>15</v>
      </c>
      <c r="D53" s="23">
        <v>0</v>
      </c>
      <c r="E53" s="23">
        <v>10</v>
      </c>
      <c r="F53" s="23">
        <f>SUM(B53:E53)</f>
        <v>196</v>
      </c>
    </row>
    <row r="54" spans="1:6" x14ac:dyDescent="0.25">
      <c r="A54" s="22" t="s">
        <v>15</v>
      </c>
      <c r="B54" s="23">
        <v>564</v>
      </c>
      <c r="C54" s="23">
        <v>14</v>
      </c>
      <c r="D54" s="23">
        <v>1</v>
      </c>
      <c r="E54" s="23">
        <v>17</v>
      </c>
      <c r="F54" s="23">
        <f>SUM(B54:E54)</f>
        <v>596</v>
      </c>
    </row>
    <row r="55" spans="1:6" x14ac:dyDescent="0.25">
      <c r="A55" s="22" t="s">
        <v>16</v>
      </c>
      <c r="B55" s="23">
        <v>398</v>
      </c>
      <c r="C55" s="23">
        <v>2</v>
      </c>
      <c r="D55" s="23">
        <v>0</v>
      </c>
      <c r="E55" s="23">
        <v>4</v>
      </c>
      <c r="F55" s="23">
        <f>SUM(B55:E55)</f>
        <v>404</v>
      </c>
    </row>
    <row r="56" spans="1:6" x14ac:dyDescent="0.25">
      <c r="A56" s="22" t="s">
        <v>17</v>
      </c>
      <c r="B56" s="23">
        <v>389</v>
      </c>
      <c r="C56" s="23">
        <v>37</v>
      </c>
      <c r="D56" s="23">
        <v>0</v>
      </c>
      <c r="E56" s="23">
        <v>109</v>
      </c>
      <c r="F56" s="23">
        <f>SUM(B56:E56)</f>
        <v>535</v>
      </c>
    </row>
    <row r="57" spans="1:6" x14ac:dyDescent="0.25">
      <c r="A57" s="24" t="s">
        <v>0</v>
      </c>
      <c r="B57" s="65">
        <f>SUM(B52:B56)</f>
        <v>1647</v>
      </c>
      <c r="C57" s="65">
        <f>SUM(C52:C56)</f>
        <v>144</v>
      </c>
      <c r="D57" s="65">
        <f>SUM(D52:D56)</f>
        <v>1</v>
      </c>
      <c r="E57" s="65">
        <f>SUM(E52:E56)</f>
        <v>243</v>
      </c>
      <c r="F57" s="24">
        <f>SUM(F52:F56)</f>
        <v>2035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7.5895567698846381E-2</v>
      </c>
      <c r="C59" s="26">
        <f>C52/C57</f>
        <v>0.52777777777777779</v>
      </c>
      <c r="D59" s="26">
        <f>D52/D57</f>
        <v>0</v>
      </c>
      <c r="E59" s="26">
        <f>E52/E57</f>
        <v>0.42386831275720166</v>
      </c>
      <c r="F59" s="21"/>
    </row>
    <row r="60" spans="1:6" x14ac:dyDescent="0.25">
      <c r="A60" s="22" t="s">
        <v>14</v>
      </c>
      <c r="B60" s="26">
        <f>B53/B57</f>
        <v>0.10382513661202186</v>
      </c>
      <c r="C60" s="26">
        <f>C53/C57</f>
        <v>0.10416666666666667</v>
      </c>
      <c r="D60" s="26">
        <f>D53/D57</f>
        <v>0</v>
      </c>
      <c r="E60" s="26">
        <f>E53/E57</f>
        <v>4.1152263374485597E-2</v>
      </c>
      <c r="F60" s="21"/>
    </row>
    <row r="61" spans="1:6" x14ac:dyDescent="0.25">
      <c r="A61" s="22" t="s">
        <v>15</v>
      </c>
      <c r="B61" s="26">
        <f>B54/B57</f>
        <v>0.34244080145719491</v>
      </c>
      <c r="C61" s="26">
        <f>C54/C57</f>
        <v>9.7222222222222224E-2</v>
      </c>
      <c r="D61" s="26">
        <f>D54/D57</f>
        <v>1</v>
      </c>
      <c r="E61" s="26">
        <f>E54/E57</f>
        <v>6.9958847736625515E-2</v>
      </c>
      <c r="F61" s="21"/>
    </row>
    <row r="62" spans="1:6" x14ac:dyDescent="0.25">
      <c r="A62" s="22" t="s">
        <v>16</v>
      </c>
      <c r="B62" s="26">
        <f>B55/B57</f>
        <v>0.2416514875531269</v>
      </c>
      <c r="C62" s="26">
        <f>C55/C57</f>
        <v>1.3888888888888888E-2</v>
      </c>
      <c r="D62" s="26">
        <f>D55/D57</f>
        <v>0</v>
      </c>
      <c r="E62" s="26">
        <f>E55/E57</f>
        <v>1.646090534979424E-2</v>
      </c>
      <c r="F62" s="21"/>
    </row>
    <row r="63" spans="1:6" x14ac:dyDescent="0.25">
      <c r="A63" s="22" t="s">
        <v>17</v>
      </c>
      <c r="B63" s="26">
        <f>B56/B57</f>
        <v>0.23618700667880996</v>
      </c>
      <c r="C63" s="26">
        <f>C56/C57</f>
        <v>0.25694444444444442</v>
      </c>
      <c r="D63" s="26">
        <f>D56/D57</f>
        <v>0</v>
      </c>
      <c r="E63" s="26">
        <f>E56/E57</f>
        <v>0.44855967078189302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45" x14ac:dyDescent="0.25">
      <c r="A74" s="49" t="s">
        <v>50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91</v>
      </c>
      <c r="C75" s="23">
        <v>114</v>
      </c>
      <c r="D75" s="23">
        <v>67</v>
      </c>
      <c r="E75" s="23">
        <v>22</v>
      </c>
      <c r="F75" s="23">
        <f>SUM(B75:E75)</f>
        <v>294</v>
      </c>
    </row>
    <row r="76" spans="1:6" x14ac:dyDescent="0.25">
      <c r="A76" s="22" t="s">
        <v>14</v>
      </c>
      <c r="B76" s="23">
        <v>43</v>
      </c>
      <c r="C76" s="23">
        <v>39</v>
      </c>
      <c r="D76" s="23">
        <v>82</v>
      </c>
      <c r="E76" s="23">
        <v>28</v>
      </c>
      <c r="F76" s="23">
        <f>SUM(B76:E76)</f>
        <v>192</v>
      </c>
    </row>
    <row r="77" spans="1:6" x14ac:dyDescent="0.25">
      <c r="A77" s="22" t="s">
        <v>15</v>
      </c>
      <c r="B77" s="23">
        <v>66</v>
      </c>
      <c r="C77" s="23">
        <v>130</v>
      </c>
      <c r="D77" s="23">
        <v>267</v>
      </c>
      <c r="E77" s="23">
        <v>132</v>
      </c>
      <c r="F77" s="23">
        <f>SUM(B77:E77)</f>
        <v>595</v>
      </c>
    </row>
    <row r="78" spans="1:6" x14ac:dyDescent="0.25">
      <c r="A78" s="22" t="s">
        <v>16</v>
      </c>
      <c r="B78" s="23">
        <v>20</v>
      </c>
      <c r="C78" s="23">
        <v>47</v>
      </c>
      <c r="D78" s="23">
        <v>193</v>
      </c>
      <c r="E78" s="23">
        <v>143</v>
      </c>
      <c r="F78" s="23">
        <f>SUM(B78:E78)</f>
        <v>403</v>
      </c>
    </row>
    <row r="79" spans="1:6" x14ac:dyDescent="0.25">
      <c r="A79" s="22" t="s">
        <v>17</v>
      </c>
      <c r="B79" s="23">
        <v>73</v>
      </c>
      <c r="C79" s="23">
        <v>93</v>
      </c>
      <c r="D79" s="23">
        <v>212</v>
      </c>
      <c r="E79" s="23">
        <v>115</v>
      </c>
      <c r="F79" s="23">
        <f>SUM(B79:E79)</f>
        <v>493</v>
      </c>
    </row>
    <row r="80" spans="1:6" x14ac:dyDescent="0.25">
      <c r="A80" s="28" t="s">
        <v>0</v>
      </c>
      <c r="B80" s="65">
        <f>SUM(B75:B79)</f>
        <v>293</v>
      </c>
      <c r="C80" s="65">
        <f>SUM(C75:C79)</f>
        <v>423</v>
      </c>
      <c r="D80" s="65">
        <f>SUM(D75:D79)</f>
        <v>821</v>
      </c>
      <c r="E80" s="65">
        <f>SUM(E75:E79)</f>
        <v>440</v>
      </c>
      <c r="F80" s="24">
        <f>SUM(F75:F79)</f>
        <v>1977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0.31058020477815701</v>
      </c>
      <c r="C82" s="26">
        <f>C75/C80</f>
        <v>0.26950354609929078</v>
      </c>
      <c r="D82" s="26">
        <f>D75/D80</f>
        <v>8.1607795371498176E-2</v>
      </c>
      <c r="E82" s="26">
        <f>E75/E80</f>
        <v>0.05</v>
      </c>
      <c r="F82" s="21"/>
    </row>
    <row r="83" spans="1:6" x14ac:dyDescent="0.25">
      <c r="A83" s="22" t="s">
        <v>14</v>
      </c>
      <c r="B83" s="26">
        <f>B76/B80</f>
        <v>0.14675767918088736</v>
      </c>
      <c r="C83" s="26">
        <f>C76/C80</f>
        <v>9.2198581560283682E-2</v>
      </c>
      <c r="D83" s="26">
        <f>D76/D80</f>
        <v>9.9878197320341047E-2</v>
      </c>
      <c r="E83" s="26">
        <f>E76/E80</f>
        <v>6.363636363636363E-2</v>
      </c>
      <c r="F83" s="21"/>
    </row>
    <row r="84" spans="1:6" x14ac:dyDescent="0.25">
      <c r="A84" s="22" t="s">
        <v>15</v>
      </c>
      <c r="B84" s="26">
        <f>B77/B80</f>
        <v>0.22525597269624573</v>
      </c>
      <c r="C84" s="26">
        <f>C77/C80</f>
        <v>0.30732860520094563</v>
      </c>
      <c r="D84" s="26">
        <f>D77/D80</f>
        <v>0.32521315468940315</v>
      </c>
      <c r="E84" s="26">
        <f>E77/E80</f>
        <v>0.3</v>
      </c>
      <c r="F84" s="21"/>
    </row>
    <row r="85" spans="1:6" x14ac:dyDescent="0.25">
      <c r="A85" s="22" t="s">
        <v>16</v>
      </c>
      <c r="B85" s="26">
        <f>B78/B80</f>
        <v>6.8259385665529013E-2</v>
      </c>
      <c r="C85" s="26">
        <f>C78/C80</f>
        <v>0.1111111111111111</v>
      </c>
      <c r="D85" s="26">
        <f>D78/D80</f>
        <v>0.23507917174177831</v>
      </c>
      <c r="E85" s="26">
        <f>E78/E80</f>
        <v>0.32500000000000001</v>
      </c>
      <c r="F85" s="21"/>
    </row>
    <row r="86" spans="1:6" x14ac:dyDescent="0.25">
      <c r="A86" s="22" t="s">
        <v>17</v>
      </c>
      <c r="B86" s="26">
        <f>B79/B80</f>
        <v>0.24914675767918087</v>
      </c>
      <c r="C86" s="26">
        <f>C79/C80</f>
        <v>0.21985815602836881</v>
      </c>
      <c r="D86" s="26">
        <f>D79/D80</f>
        <v>0.25822168087697928</v>
      </c>
      <c r="E86" s="26">
        <f>E79/E80</f>
        <v>0.26136363636363635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49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78</v>
      </c>
      <c r="C98" s="23">
        <v>90</v>
      </c>
      <c r="D98" s="23">
        <v>60</v>
      </c>
      <c r="E98" s="30">
        <v>76</v>
      </c>
      <c r="F98" s="23">
        <f>SUM(B98:E98)</f>
        <v>304</v>
      </c>
    </row>
    <row r="99" spans="1:6" x14ac:dyDescent="0.25">
      <c r="A99" s="22" t="s">
        <v>14</v>
      </c>
      <c r="B99" s="23">
        <v>64</v>
      </c>
      <c r="C99" s="23">
        <v>33</v>
      </c>
      <c r="D99" s="23">
        <v>34</v>
      </c>
      <c r="E99" s="30">
        <v>65</v>
      </c>
      <c r="F99" s="23">
        <f>SUM(B99:E99)</f>
        <v>196</v>
      </c>
    </row>
    <row r="100" spans="1:6" x14ac:dyDescent="0.25">
      <c r="A100" s="22" t="s">
        <v>15</v>
      </c>
      <c r="B100" s="23">
        <v>114</v>
      </c>
      <c r="C100" s="23">
        <v>173</v>
      </c>
      <c r="D100" s="23">
        <v>139</v>
      </c>
      <c r="E100" s="30">
        <v>170</v>
      </c>
      <c r="F100" s="23">
        <f>SUM(B100:E100)</f>
        <v>596</v>
      </c>
    </row>
    <row r="101" spans="1:6" x14ac:dyDescent="0.25">
      <c r="A101" s="22" t="s">
        <v>16</v>
      </c>
      <c r="B101" s="23">
        <v>78</v>
      </c>
      <c r="C101" s="23">
        <v>132</v>
      </c>
      <c r="D101" s="23">
        <v>72</v>
      </c>
      <c r="E101" s="30">
        <v>122</v>
      </c>
      <c r="F101" s="23">
        <f>SUM(B101:E101)</f>
        <v>404</v>
      </c>
    </row>
    <row r="102" spans="1:6" x14ac:dyDescent="0.25">
      <c r="A102" s="22" t="s">
        <v>17</v>
      </c>
      <c r="B102" s="23">
        <v>66</v>
      </c>
      <c r="C102" s="23">
        <v>118</v>
      </c>
      <c r="D102" s="23">
        <v>119</v>
      </c>
      <c r="E102" s="30">
        <v>232</v>
      </c>
      <c r="F102" s="23">
        <f>SUM(B102:E102)</f>
        <v>535</v>
      </c>
    </row>
    <row r="103" spans="1:6" x14ac:dyDescent="0.25">
      <c r="A103" s="28" t="s">
        <v>0</v>
      </c>
      <c r="B103" s="65">
        <f>SUM(B98:B102)</f>
        <v>400</v>
      </c>
      <c r="C103" s="65">
        <f>SUM(C98:C102)</f>
        <v>546</v>
      </c>
      <c r="D103" s="65">
        <f>SUM(D98:D102)</f>
        <v>424</v>
      </c>
      <c r="E103" s="65">
        <f>SUM(E98:E102)</f>
        <v>665</v>
      </c>
      <c r="F103" s="24">
        <f>SUM(F98:F102)</f>
        <v>2035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0.19500000000000001</v>
      </c>
      <c r="C105" s="26">
        <f>C98/C103</f>
        <v>0.16483516483516483</v>
      </c>
      <c r="D105" s="26">
        <f>D98/D103</f>
        <v>0.14150943396226415</v>
      </c>
      <c r="E105" s="26">
        <f>E98/E103</f>
        <v>0.11428571428571428</v>
      </c>
      <c r="F105" s="21"/>
    </row>
    <row r="106" spans="1:6" x14ac:dyDescent="0.25">
      <c r="A106" s="22" t="s">
        <v>14</v>
      </c>
      <c r="B106" s="26">
        <f>B99/B103</f>
        <v>0.16</v>
      </c>
      <c r="C106" s="26">
        <f>C99/C103</f>
        <v>6.043956043956044E-2</v>
      </c>
      <c r="D106" s="26">
        <f>D99/D103</f>
        <v>8.0188679245283015E-2</v>
      </c>
      <c r="E106" s="26">
        <f>E99/E103</f>
        <v>9.7744360902255634E-2</v>
      </c>
      <c r="F106" s="21"/>
    </row>
    <row r="107" spans="1:6" x14ac:dyDescent="0.25">
      <c r="A107" s="22" t="s">
        <v>15</v>
      </c>
      <c r="B107" s="26">
        <f>B100/B103</f>
        <v>0.28499999999999998</v>
      </c>
      <c r="C107" s="26">
        <f>C100/C103</f>
        <v>0.31684981684981683</v>
      </c>
      <c r="D107" s="26">
        <f>D100/D103</f>
        <v>0.32783018867924529</v>
      </c>
      <c r="E107" s="26">
        <f>E100/E103</f>
        <v>0.25563909774436089</v>
      </c>
      <c r="F107" s="21"/>
    </row>
    <row r="108" spans="1:6" x14ac:dyDescent="0.25">
      <c r="A108" s="22" t="s">
        <v>16</v>
      </c>
      <c r="B108" s="26">
        <f>B101/B103</f>
        <v>0.19500000000000001</v>
      </c>
      <c r="C108" s="26">
        <f>C101/C103</f>
        <v>0.24175824175824176</v>
      </c>
      <c r="D108" s="26">
        <f>D101/D103</f>
        <v>0.16981132075471697</v>
      </c>
      <c r="E108" s="26">
        <f>E101/E103</f>
        <v>0.18345864661654135</v>
      </c>
      <c r="F108" s="21"/>
    </row>
    <row r="109" spans="1:6" x14ac:dyDescent="0.25">
      <c r="A109" s="22" t="s">
        <v>17</v>
      </c>
      <c r="B109" s="26">
        <f>B102/B103</f>
        <v>0.16500000000000001</v>
      </c>
      <c r="C109" s="26">
        <f>C102/C103</f>
        <v>0.21611721611721613</v>
      </c>
      <c r="D109" s="26">
        <f>D102/D103</f>
        <v>0.28066037735849059</v>
      </c>
      <c r="E109" s="26">
        <f>E102/E103</f>
        <v>0.34887218045112783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69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58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263</v>
      </c>
      <c r="C10" s="31">
        <v>67584</v>
      </c>
      <c r="D10" s="31">
        <v>30672</v>
      </c>
      <c r="E10" s="33">
        <f>C10/C15</f>
        <v>7.9811336128965973E-2</v>
      </c>
      <c r="F10" s="33">
        <f>D10/D15</f>
        <v>0.28806762150739612</v>
      </c>
    </row>
    <row r="11" spans="1:6" x14ac:dyDescent="0.25">
      <c r="A11" s="6" t="s">
        <v>14</v>
      </c>
      <c r="B11" s="31">
        <v>144</v>
      </c>
      <c r="C11" s="31">
        <v>70397</v>
      </c>
      <c r="D11" s="31">
        <v>16523</v>
      </c>
      <c r="E11" s="33">
        <f>C11/C15</f>
        <v>8.3133265705948409E-2</v>
      </c>
      <c r="F11" s="33">
        <f>D11/D15</f>
        <v>0.15518196759802771</v>
      </c>
    </row>
    <row r="12" spans="1:6" x14ac:dyDescent="0.25">
      <c r="A12" s="6" t="s">
        <v>15</v>
      </c>
      <c r="B12" s="31">
        <v>499</v>
      </c>
      <c r="C12" s="31">
        <v>267619</v>
      </c>
      <c r="D12" s="31">
        <v>37249</v>
      </c>
      <c r="E12" s="33">
        <f>C12/C15</f>
        <v>0.31603678331406465</v>
      </c>
      <c r="F12" s="33">
        <f>D12/D15</f>
        <v>0.34983799013853017</v>
      </c>
    </row>
    <row r="13" spans="1:6" x14ac:dyDescent="0.25">
      <c r="A13" s="6" t="s">
        <v>16</v>
      </c>
      <c r="B13" s="31">
        <v>445</v>
      </c>
      <c r="C13" s="31">
        <v>235943</v>
      </c>
      <c r="D13" s="31">
        <v>17663</v>
      </c>
      <c r="E13" s="33">
        <f>C13/C15</f>
        <v>0.27862994318591117</v>
      </c>
      <c r="F13" s="33">
        <f>D13/D15</f>
        <v>0.16588870626907726</v>
      </c>
    </row>
    <row r="14" spans="1:6" x14ac:dyDescent="0.25">
      <c r="A14" s="6" t="s">
        <v>17</v>
      </c>
      <c r="B14" s="32">
        <v>601</v>
      </c>
      <c r="C14" s="32">
        <v>205254</v>
      </c>
      <c r="D14" s="32">
        <v>4368</v>
      </c>
      <c r="E14" s="33">
        <f>C14/C15</f>
        <v>0.24238867166510983</v>
      </c>
      <c r="F14" s="33">
        <f>D14/D15</f>
        <v>4.1023714486968774E-2</v>
      </c>
    </row>
    <row r="15" spans="1:6" x14ac:dyDescent="0.25">
      <c r="A15" s="4" t="s">
        <v>0</v>
      </c>
      <c r="B15" s="65">
        <f>SUM(B10:B14)</f>
        <v>1952</v>
      </c>
      <c r="C15" s="65">
        <f>SUM(C10:C14)</f>
        <v>846797</v>
      </c>
      <c r="D15" s="65">
        <f>SUM(D10:D14)</f>
        <v>106475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28</v>
      </c>
      <c r="C29" s="9">
        <v>14</v>
      </c>
      <c r="D29" s="18">
        <v>149</v>
      </c>
      <c r="E29" s="3">
        <v>69</v>
      </c>
      <c r="F29" s="23">
        <f>SUM(B29:E29)</f>
        <v>260</v>
      </c>
      <c r="G29" s="15"/>
    </row>
    <row r="30" spans="1:7" x14ac:dyDescent="0.25">
      <c r="A30" s="6" t="s">
        <v>14</v>
      </c>
      <c r="B30" s="9">
        <v>44</v>
      </c>
      <c r="C30" s="9">
        <v>20</v>
      </c>
      <c r="D30" s="18">
        <v>63</v>
      </c>
      <c r="E30" s="3">
        <v>17</v>
      </c>
      <c r="F30" s="23">
        <f>SUM(B30:E30)</f>
        <v>144</v>
      </c>
      <c r="G30" s="15"/>
    </row>
    <row r="31" spans="1:7" x14ac:dyDescent="0.25">
      <c r="A31" s="6" t="s">
        <v>15</v>
      </c>
      <c r="B31" s="9">
        <v>244</v>
      </c>
      <c r="C31" s="9">
        <v>79</v>
      </c>
      <c r="D31" s="18">
        <v>145</v>
      </c>
      <c r="E31" s="3">
        <v>29</v>
      </c>
      <c r="F31" s="23">
        <f>SUM(B31:E31)</f>
        <v>497</v>
      </c>
      <c r="G31" s="15"/>
    </row>
    <row r="32" spans="1:7" x14ac:dyDescent="0.25">
      <c r="A32" s="6" t="s">
        <v>16</v>
      </c>
      <c r="B32" s="9">
        <v>298</v>
      </c>
      <c r="C32" s="9">
        <v>77</v>
      </c>
      <c r="D32" s="18">
        <v>57</v>
      </c>
      <c r="E32" s="3">
        <v>13</v>
      </c>
      <c r="F32" s="23">
        <f>SUM(B32:E32)</f>
        <v>445</v>
      </c>
      <c r="G32" s="15"/>
    </row>
    <row r="33" spans="1:9" x14ac:dyDescent="0.25">
      <c r="A33" s="6" t="s">
        <v>17</v>
      </c>
      <c r="B33" s="9">
        <v>287</v>
      </c>
      <c r="C33" s="9">
        <v>67</v>
      </c>
      <c r="D33" s="18">
        <v>163</v>
      </c>
      <c r="E33" s="3">
        <v>75</v>
      </c>
      <c r="F33" s="23">
        <f>SUM(B33:E33)</f>
        <v>592</v>
      </c>
      <c r="G33" s="15"/>
    </row>
    <row r="34" spans="1:9" x14ac:dyDescent="0.25">
      <c r="A34" s="8" t="s">
        <v>0</v>
      </c>
      <c r="B34" s="65">
        <f>SUM(B29:B33)</f>
        <v>901</v>
      </c>
      <c r="C34" s="65">
        <f>SUM(C29:C33)</f>
        <v>257</v>
      </c>
      <c r="D34" s="65">
        <f>SUM(D29:D33)</f>
        <v>577</v>
      </c>
      <c r="E34" s="65">
        <f>SUM(E29:E33)</f>
        <v>203</v>
      </c>
      <c r="F34" s="24">
        <f>SUM(F29:F33)</f>
        <v>1938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3.1076581576026639E-2</v>
      </c>
      <c r="C36" s="5">
        <f>C29/C34</f>
        <v>5.4474708171206226E-2</v>
      </c>
      <c r="D36" s="5">
        <f>D29/D34</f>
        <v>0.2582322357019064</v>
      </c>
      <c r="E36" s="5">
        <f>E29/E34</f>
        <v>0.33990147783251229</v>
      </c>
    </row>
    <row r="37" spans="1:9" x14ac:dyDescent="0.25">
      <c r="A37" s="6" t="s">
        <v>14</v>
      </c>
      <c r="B37" s="5">
        <f>B30/B34</f>
        <v>4.8834628190899003E-2</v>
      </c>
      <c r="C37" s="5">
        <f>C30/C34</f>
        <v>7.7821011673151752E-2</v>
      </c>
      <c r="D37" s="5">
        <f>D30/D34</f>
        <v>0.10918544194107452</v>
      </c>
      <c r="E37" s="5">
        <f>E30/E34</f>
        <v>8.3743842364532015E-2</v>
      </c>
    </row>
    <row r="38" spans="1:9" x14ac:dyDescent="0.25">
      <c r="A38" s="6" t="s">
        <v>15</v>
      </c>
      <c r="B38" s="5">
        <f>B31/B34</f>
        <v>0.27081021087680357</v>
      </c>
      <c r="C38" s="5">
        <f>C31/C34</f>
        <v>0.30739299610894943</v>
      </c>
      <c r="D38" s="5">
        <f>D31/D34</f>
        <v>0.25129982668977469</v>
      </c>
      <c r="E38" s="5">
        <f>E31/E34</f>
        <v>0.14285714285714285</v>
      </c>
    </row>
    <row r="39" spans="1:9" x14ac:dyDescent="0.25">
      <c r="A39" s="6" t="s">
        <v>16</v>
      </c>
      <c r="B39" s="5">
        <f>B32/B34</f>
        <v>0.33074361820199777</v>
      </c>
      <c r="C39" s="5">
        <f>C32/C34</f>
        <v>0.29961089494163423</v>
      </c>
      <c r="D39" s="5">
        <f>D32/D34</f>
        <v>9.8786828422876949E-2</v>
      </c>
      <c r="E39" s="5">
        <f>E32/E34</f>
        <v>6.4039408866995079E-2</v>
      </c>
    </row>
    <row r="40" spans="1:9" x14ac:dyDescent="0.25">
      <c r="A40" s="6" t="s">
        <v>17</v>
      </c>
      <c r="B40" s="5">
        <f>B33/B34</f>
        <v>0.31853496115427304</v>
      </c>
      <c r="C40" s="5">
        <f>C33/C34</f>
        <v>0.26070038910505838</v>
      </c>
      <c r="D40" s="5">
        <f>D33/D34</f>
        <v>0.28249566724436742</v>
      </c>
      <c r="E40" s="5">
        <f>E33/E34</f>
        <v>0.36945812807881773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56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112</v>
      </c>
      <c r="C52" s="23">
        <v>59</v>
      </c>
      <c r="D52" s="23">
        <v>0</v>
      </c>
      <c r="E52" s="23">
        <v>89</v>
      </c>
      <c r="F52" s="23">
        <f>SUM(B52:E52)</f>
        <v>260</v>
      </c>
    </row>
    <row r="53" spans="1:6" x14ac:dyDescent="0.25">
      <c r="A53" s="22" t="s">
        <v>14</v>
      </c>
      <c r="B53" s="23">
        <v>117</v>
      </c>
      <c r="C53" s="23">
        <v>15</v>
      </c>
      <c r="D53" s="23">
        <v>0</v>
      </c>
      <c r="E53" s="23">
        <v>12</v>
      </c>
      <c r="F53" s="23">
        <f>SUM(B53:E53)</f>
        <v>144</v>
      </c>
    </row>
    <row r="54" spans="1:6" x14ac:dyDescent="0.25">
      <c r="A54" s="22" t="s">
        <v>15</v>
      </c>
      <c r="B54" s="23">
        <v>467</v>
      </c>
      <c r="C54" s="23">
        <v>18</v>
      </c>
      <c r="D54" s="23">
        <v>0</v>
      </c>
      <c r="E54" s="23">
        <v>12</v>
      </c>
      <c r="F54" s="23">
        <f>SUM(B54:E54)</f>
        <v>497</v>
      </c>
    </row>
    <row r="55" spans="1:6" x14ac:dyDescent="0.25">
      <c r="A55" s="22" t="s">
        <v>16</v>
      </c>
      <c r="B55" s="23">
        <v>437</v>
      </c>
      <c r="C55" s="23">
        <v>3</v>
      </c>
      <c r="D55" s="23">
        <v>0</v>
      </c>
      <c r="E55" s="23">
        <v>5</v>
      </c>
      <c r="F55" s="23">
        <f>SUM(B55:E55)</f>
        <v>445</v>
      </c>
    </row>
    <row r="56" spans="1:6" x14ac:dyDescent="0.25">
      <c r="A56" s="22" t="s">
        <v>17</v>
      </c>
      <c r="B56" s="23">
        <v>443</v>
      </c>
      <c r="C56" s="23">
        <v>33</v>
      </c>
      <c r="D56" s="23">
        <v>1</v>
      </c>
      <c r="E56" s="23">
        <v>116</v>
      </c>
      <c r="F56" s="23">
        <f>SUM(B56:E56)</f>
        <v>593</v>
      </c>
    </row>
    <row r="57" spans="1:6" x14ac:dyDescent="0.25">
      <c r="A57" s="24" t="s">
        <v>0</v>
      </c>
      <c r="B57" s="65">
        <f>SUM(B52:B56)</f>
        <v>1576</v>
      </c>
      <c r="C57" s="65">
        <f>SUM(C52:C56)</f>
        <v>128</v>
      </c>
      <c r="D57" s="65">
        <f>SUM(D52:D56)</f>
        <v>1</v>
      </c>
      <c r="E57" s="65">
        <f>SUM(E52:E56)</f>
        <v>234</v>
      </c>
      <c r="F57" s="24">
        <f>SUM(F52:F56)</f>
        <v>1939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7.1065989847715741E-2</v>
      </c>
      <c r="C59" s="26">
        <f>C52/C57</f>
        <v>0.4609375</v>
      </c>
      <c r="D59" s="26">
        <f>D52/D57</f>
        <v>0</v>
      </c>
      <c r="E59" s="26">
        <f>E52/E57</f>
        <v>0.38034188034188032</v>
      </c>
      <c r="F59" s="21"/>
    </row>
    <row r="60" spans="1:6" x14ac:dyDescent="0.25">
      <c r="A60" s="22" t="s">
        <v>14</v>
      </c>
      <c r="B60" s="26">
        <f>B53/B57</f>
        <v>7.4238578680203046E-2</v>
      </c>
      <c r="C60" s="26">
        <f>C53/C57</f>
        <v>0.1171875</v>
      </c>
      <c r="D60" s="26">
        <f>D53/D57</f>
        <v>0</v>
      </c>
      <c r="E60" s="26">
        <f>E53/E57</f>
        <v>5.128205128205128E-2</v>
      </c>
      <c r="F60" s="21"/>
    </row>
    <row r="61" spans="1:6" x14ac:dyDescent="0.25">
      <c r="A61" s="22" t="s">
        <v>15</v>
      </c>
      <c r="B61" s="26">
        <f>B54/B57</f>
        <v>0.29631979695431471</v>
      </c>
      <c r="C61" s="26">
        <f>C54/C57</f>
        <v>0.140625</v>
      </c>
      <c r="D61" s="26">
        <f>D54/D57</f>
        <v>0</v>
      </c>
      <c r="E61" s="26">
        <f>E54/E57</f>
        <v>5.128205128205128E-2</v>
      </c>
      <c r="F61" s="21"/>
    </row>
    <row r="62" spans="1:6" x14ac:dyDescent="0.25">
      <c r="A62" s="22" t="s">
        <v>16</v>
      </c>
      <c r="B62" s="26">
        <f>B55/B57</f>
        <v>0.27728426395939088</v>
      </c>
      <c r="C62" s="26">
        <f>C55/C57</f>
        <v>2.34375E-2</v>
      </c>
      <c r="D62" s="26">
        <f>D55/D57</f>
        <v>0</v>
      </c>
      <c r="E62" s="26">
        <f>E55/E57</f>
        <v>2.1367521367521368E-2</v>
      </c>
      <c r="F62" s="21"/>
    </row>
    <row r="63" spans="1:6" x14ac:dyDescent="0.25">
      <c r="A63" s="22" t="s">
        <v>17</v>
      </c>
      <c r="B63" s="26">
        <f>B56/B57</f>
        <v>0.28109137055837563</v>
      </c>
      <c r="C63" s="26">
        <f>C56/C57</f>
        <v>0.2578125</v>
      </c>
      <c r="D63" s="26">
        <f>D56/D57</f>
        <v>1</v>
      </c>
      <c r="E63" s="26">
        <f>E56/E57</f>
        <v>0.49572649572649574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45" x14ac:dyDescent="0.25">
      <c r="A74" s="49" t="s">
        <v>55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91</v>
      </c>
      <c r="C75" s="23">
        <v>89</v>
      </c>
      <c r="D75" s="23">
        <v>58</v>
      </c>
      <c r="E75" s="23">
        <v>21</v>
      </c>
      <c r="F75" s="23">
        <f>SUM(B75:E75)</f>
        <v>259</v>
      </c>
    </row>
    <row r="76" spans="1:6" x14ac:dyDescent="0.25">
      <c r="A76" s="22" t="s">
        <v>14</v>
      </c>
      <c r="B76" s="23">
        <v>32</v>
      </c>
      <c r="C76" s="23">
        <v>39</v>
      </c>
      <c r="D76" s="23">
        <v>56</v>
      </c>
      <c r="E76" s="23">
        <v>17</v>
      </c>
      <c r="F76" s="23">
        <f>SUM(B76:E76)</f>
        <v>144</v>
      </c>
    </row>
    <row r="77" spans="1:6" x14ac:dyDescent="0.25">
      <c r="A77" s="22" t="s">
        <v>15</v>
      </c>
      <c r="B77" s="23">
        <v>64</v>
      </c>
      <c r="C77" s="23">
        <v>116</v>
      </c>
      <c r="D77" s="23">
        <v>226</v>
      </c>
      <c r="E77" s="23">
        <v>87</v>
      </c>
      <c r="F77" s="23">
        <f>SUM(B77:E77)</f>
        <v>493</v>
      </c>
    </row>
    <row r="78" spans="1:6" x14ac:dyDescent="0.25">
      <c r="A78" s="22" t="s">
        <v>16</v>
      </c>
      <c r="B78" s="23">
        <v>20</v>
      </c>
      <c r="C78" s="23">
        <v>72</v>
      </c>
      <c r="D78" s="23">
        <v>223</v>
      </c>
      <c r="E78" s="23">
        <v>130</v>
      </c>
      <c r="F78" s="23">
        <f>SUM(B78:E78)</f>
        <v>445</v>
      </c>
    </row>
    <row r="79" spans="1:6" x14ac:dyDescent="0.25">
      <c r="A79" s="22" t="s">
        <v>17</v>
      </c>
      <c r="B79" s="23">
        <v>49</v>
      </c>
      <c r="C79" s="23">
        <v>104</v>
      </c>
      <c r="D79" s="23">
        <v>256</v>
      </c>
      <c r="E79" s="23">
        <v>168</v>
      </c>
      <c r="F79" s="23">
        <f>SUM(B79:E79)</f>
        <v>577</v>
      </c>
    </row>
    <row r="80" spans="1:6" x14ac:dyDescent="0.25">
      <c r="A80" s="28" t="s">
        <v>0</v>
      </c>
      <c r="B80" s="65">
        <f>SUM(B75:B79)</f>
        <v>256</v>
      </c>
      <c r="C80" s="65">
        <f>SUM(C75:C79)</f>
        <v>420</v>
      </c>
      <c r="D80" s="65">
        <f>SUM(D75:D79)</f>
        <v>819</v>
      </c>
      <c r="E80" s="65">
        <f>SUM(E75:E79)</f>
        <v>423</v>
      </c>
      <c r="F80" s="24">
        <f>SUM(F75:F79)</f>
        <v>1918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0.35546875</v>
      </c>
      <c r="C82" s="26">
        <f>C75/C80</f>
        <v>0.2119047619047619</v>
      </c>
      <c r="D82" s="26">
        <f>D75/D80</f>
        <v>7.0818070818070816E-2</v>
      </c>
      <c r="E82" s="26">
        <f>E75/E80</f>
        <v>4.9645390070921988E-2</v>
      </c>
      <c r="F82" s="21"/>
    </row>
    <row r="83" spans="1:6" x14ac:dyDescent="0.25">
      <c r="A83" s="22" t="s">
        <v>14</v>
      </c>
      <c r="B83" s="26">
        <f>B76/B80</f>
        <v>0.125</v>
      </c>
      <c r="C83" s="26">
        <f>C76/C80</f>
        <v>9.285714285714286E-2</v>
      </c>
      <c r="D83" s="26">
        <f>D76/D80</f>
        <v>6.8376068376068383E-2</v>
      </c>
      <c r="E83" s="26">
        <f>E76/E80</f>
        <v>4.0189125295508277E-2</v>
      </c>
      <c r="F83" s="21"/>
    </row>
    <row r="84" spans="1:6" x14ac:dyDescent="0.25">
      <c r="A84" s="22" t="s">
        <v>15</v>
      </c>
      <c r="B84" s="26">
        <f>B77/B80</f>
        <v>0.25</v>
      </c>
      <c r="C84" s="26">
        <f>C77/C80</f>
        <v>0.27619047619047621</v>
      </c>
      <c r="D84" s="26">
        <f>D77/D80</f>
        <v>0.27594627594627597</v>
      </c>
      <c r="E84" s="26">
        <f>E77/E80</f>
        <v>0.20567375886524822</v>
      </c>
      <c r="F84" s="21"/>
    </row>
    <row r="85" spans="1:6" x14ac:dyDescent="0.25">
      <c r="A85" s="22" t="s">
        <v>16</v>
      </c>
      <c r="B85" s="26">
        <f>B78/B80</f>
        <v>7.8125E-2</v>
      </c>
      <c r="C85" s="26">
        <f>C78/C80</f>
        <v>0.17142857142857143</v>
      </c>
      <c r="D85" s="26">
        <f>D78/D80</f>
        <v>0.27228327228327226</v>
      </c>
      <c r="E85" s="26">
        <f>E78/E80</f>
        <v>0.30732860520094563</v>
      </c>
      <c r="F85" s="21"/>
    </row>
    <row r="86" spans="1:6" x14ac:dyDescent="0.25">
      <c r="A86" s="22" t="s">
        <v>17</v>
      </c>
      <c r="B86" s="26">
        <f>B79/B80</f>
        <v>0.19140625</v>
      </c>
      <c r="C86" s="26">
        <f>C79/C80</f>
        <v>0.24761904761904763</v>
      </c>
      <c r="D86" s="26">
        <f>D79/D80</f>
        <v>0.31257631257631258</v>
      </c>
      <c r="E86" s="26">
        <f>E79/E80</f>
        <v>0.3971631205673759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54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85</v>
      </c>
      <c r="C98" s="23">
        <v>62</v>
      </c>
      <c r="D98" s="23">
        <v>43</v>
      </c>
      <c r="E98" s="30">
        <v>70</v>
      </c>
      <c r="F98" s="23">
        <f>SUM(B98:E98)</f>
        <v>260</v>
      </c>
    </row>
    <row r="99" spans="1:6" x14ac:dyDescent="0.25">
      <c r="A99" s="22" t="s">
        <v>14</v>
      </c>
      <c r="B99" s="23">
        <v>36</v>
      </c>
      <c r="C99" s="23">
        <v>31</v>
      </c>
      <c r="D99" s="23">
        <v>30</v>
      </c>
      <c r="E99" s="30">
        <v>47</v>
      </c>
      <c r="F99" s="23">
        <f>SUM(B99:E99)</f>
        <v>144</v>
      </c>
    </row>
    <row r="100" spans="1:6" x14ac:dyDescent="0.25">
      <c r="A100" s="22" t="s">
        <v>15</v>
      </c>
      <c r="B100" s="23">
        <v>112</v>
      </c>
      <c r="C100" s="23">
        <v>103</v>
      </c>
      <c r="D100" s="23">
        <v>120</v>
      </c>
      <c r="E100" s="30">
        <v>162</v>
      </c>
      <c r="F100" s="23">
        <f>SUM(B100:E100)</f>
        <v>497</v>
      </c>
    </row>
    <row r="101" spans="1:6" x14ac:dyDescent="0.25">
      <c r="A101" s="22" t="s">
        <v>16</v>
      </c>
      <c r="B101" s="23">
        <v>71</v>
      </c>
      <c r="C101" s="23">
        <v>151</v>
      </c>
      <c r="D101" s="23">
        <v>104</v>
      </c>
      <c r="E101" s="30">
        <v>119</v>
      </c>
      <c r="F101" s="23">
        <f>SUM(B101:E101)</f>
        <v>445</v>
      </c>
    </row>
    <row r="102" spans="1:6" x14ac:dyDescent="0.25">
      <c r="A102" s="22" t="s">
        <v>17</v>
      </c>
      <c r="B102" s="23">
        <v>75</v>
      </c>
      <c r="C102" s="23">
        <v>155</v>
      </c>
      <c r="D102" s="23">
        <v>120</v>
      </c>
      <c r="E102" s="30">
        <v>243</v>
      </c>
      <c r="F102" s="23">
        <f>SUM(B102:E102)</f>
        <v>593</v>
      </c>
    </row>
    <row r="103" spans="1:6" x14ac:dyDescent="0.25">
      <c r="A103" s="28" t="s">
        <v>0</v>
      </c>
      <c r="B103" s="65">
        <f>SUM(B98:B102)</f>
        <v>379</v>
      </c>
      <c r="C103" s="65">
        <f>SUM(C98:C102)</f>
        <v>502</v>
      </c>
      <c r="D103" s="65">
        <f>SUM(D98:D102)</f>
        <v>417</v>
      </c>
      <c r="E103" s="65">
        <f>SUM(E98:E102)</f>
        <v>641</v>
      </c>
      <c r="F103" s="24">
        <f>SUM(F98:F102)</f>
        <v>1939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0.22427440633245382</v>
      </c>
      <c r="C105" s="26">
        <f>C98/C103</f>
        <v>0.12350597609561753</v>
      </c>
      <c r="D105" s="26">
        <f>D98/D103</f>
        <v>0.10311750599520383</v>
      </c>
      <c r="E105" s="26">
        <f>E98/E103</f>
        <v>0.10920436817472699</v>
      </c>
      <c r="F105" s="21"/>
    </row>
    <row r="106" spans="1:6" x14ac:dyDescent="0.25">
      <c r="A106" s="22" t="s">
        <v>14</v>
      </c>
      <c r="B106" s="26">
        <f>B99/B103</f>
        <v>9.498680738786279E-2</v>
      </c>
      <c r="C106" s="26">
        <f>C99/C103</f>
        <v>6.1752988047808766E-2</v>
      </c>
      <c r="D106" s="26">
        <f>D99/D103</f>
        <v>7.1942446043165464E-2</v>
      </c>
      <c r="E106" s="26">
        <f>E99/E103</f>
        <v>7.3322932917316688E-2</v>
      </c>
      <c r="F106" s="21"/>
    </row>
    <row r="107" spans="1:6" x14ac:dyDescent="0.25">
      <c r="A107" s="22" t="s">
        <v>15</v>
      </c>
      <c r="B107" s="26">
        <f>B100/B103</f>
        <v>0.29551451187335093</v>
      </c>
      <c r="C107" s="26">
        <f>C100/C103</f>
        <v>0.20517928286852591</v>
      </c>
      <c r="D107" s="26">
        <f>D100/D103</f>
        <v>0.28776978417266186</v>
      </c>
      <c r="E107" s="26">
        <f>E100/E103</f>
        <v>0.25273010920436817</v>
      </c>
      <c r="F107" s="21"/>
    </row>
    <row r="108" spans="1:6" x14ac:dyDescent="0.25">
      <c r="A108" s="22" t="s">
        <v>16</v>
      </c>
      <c r="B108" s="26">
        <f>B101/B103</f>
        <v>0.18733509234828497</v>
      </c>
      <c r="C108" s="26">
        <f>C101/C103</f>
        <v>0.30079681274900399</v>
      </c>
      <c r="D108" s="26">
        <f>D101/D103</f>
        <v>0.24940047961630696</v>
      </c>
      <c r="E108" s="26">
        <f>E101/E103</f>
        <v>0.18564742589703589</v>
      </c>
      <c r="F108" s="21"/>
    </row>
    <row r="109" spans="1:6" x14ac:dyDescent="0.25">
      <c r="A109" s="22" t="s">
        <v>17</v>
      </c>
      <c r="B109" s="26">
        <f>B102/B103</f>
        <v>0.19788918205804748</v>
      </c>
      <c r="C109" s="26">
        <f>C102/C103</f>
        <v>0.30876494023904383</v>
      </c>
      <c r="D109" s="26">
        <f>D102/D103</f>
        <v>0.28776978417266186</v>
      </c>
      <c r="E109" s="26">
        <f>E102/E103</f>
        <v>0.37909516380655228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2018-07-18T21:23:35Z</dcterms:modified>
</cp:coreProperties>
</file>