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vaughan\Attendance Works\New folder\"/>
    </mc:Choice>
  </mc:AlternateContent>
  <bookViews>
    <workbookView xWindow="0" yWindow="0" windowWidth="20490" windowHeight="6930" activeTab="2"/>
  </bookViews>
  <sheets>
    <sheet name="Overview" sheetId="1" r:id="rId1"/>
    <sheet name="Additional SY 15-16 Analysis" sheetId="2" r:id="rId2"/>
    <sheet name="Additional SY 13-14 Analysis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0" i="3" l="1"/>
  <c r="C80" i="3"/>
  <c r="D80" i="3"/>
  <c r="E80" i="3"/>
  <c r="C20" i="1"/>
  <c r="C32" i="1"/>
  <c r="C33" i="1"/>
  <c r="C34" i="1"/>
  <c r="C35" i="1"/>
  <c r="C36" i="1"/>
  <c r="D15" i="1"/>
  <c r="D16" i="1"/>
  <c r="D17" i="1"/>
  <c r="D18" i="1"/>
  <c r="D19" i="1"/>
  <c r="E103" i="3"/>
  <c r="E109" i="3"/>
  <c r="D103" i="3"/>
  <c r="D109" i="3"/>
  <c r="C103" i="3"/>
  <c r="C109" i="3"/>
  <c r="B103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F98" i="3"/>
  <c r="F99" i="3"/>
  <c r="F100" i="3"/>
  <c r="F101" i="3"/>
  <c r="F102" i="3"/>
  <c r="F103" i="3"/>
  <c r="E86" i="3"/>
  <c r="D86" i="3"/>
  <c r="C86" i="3"/>
  <c r="B86" i="3"/>
  <c r="E85" i="3"/>
  <c r="D85" i="3"/>
  <c r="C85" i="3"/>
  <c r="B85" i="3"/>
  <c r="E84" i="3"/>
  <c r="D84" i="3"/>
  <c r="C84" i="3"/>
  <c r="B84" i="3"/>
  <c r="E83" i="3"/>
  <c r="D83" i="3"/>
  <c r="C83" i="3"/>
  <c r="B83" i="3"/>
  <c r="E82" i="3"/>
  <c r="D82" i="3"/>
  <c r="C82" i="3"/>
  <c r="B82" i="3"/>
  <c r="F75" i="3"/>
  <c r="F76" i="3"/>
  <c r="F77" i="3"/>
  <c r="F78" i="3"/>
  <c r="F79" i="3"/>
  <c r="F80" i="3"/>
  <c r="E57" i="3"/>
  <c r="E63" i="3"/>
  <c r="D57" i="3"/>
  <c r="D63" i="3"/>
  <c r="C57" i="3"/>
  <c r="C63" i="3"/>
  <c r="B57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F52" i="3"/>
  <c r="F53" i="3"/>
  <c r="F54" i="3"/>
  <c r="F55" i="3"/>
  <c r="F56" i="3"/>
  <c r="F57" i="3"/>
  <c r="E34" i="3"/>
  <c r="E40" i="3"/>
  <c r="D34" i="3"/>
  <c r="D40" i="3"/>
  <c r="C34" i="3"/>
  <c r="C40" i="3"/>
  <c r="B34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F29" i="3"/>
  <c r="F30" i="3"/>
  <c r="F31" i="3"/>
  <c r="F32" i="3"/>
  <c r="F33" i="3"/>
  <c r="F34" i="3"/>
  <c r="D15" i="3"/>
  <c r="F10" i="3"/>
  <c r="F11" i="3"/>
  <c r="F12" i="3"/>
  <c r="F13" i="3"/>
  <c r="F14" i="3"/>
  <c r="F15" i="3"/>
  <c r="C15" i="3"/>
  <c r="E10" i="3"/>
  <c r="E11" i="3"/>
  <c r="E12" i="3"/>
  <c r="E13" i="3"/>
  <c r="E14" i="3"/>
  <c r="E15" i="3"/>
  <c r="B15" i="3"/>
  <c r="E103" i="2"/>
  <c r="E109" i="2"/>
  <c r="D103" i="2"/>
  <c r="D109" i="2"/>
  <c r="C103" i="2"/>
  <c r="C109" i="2"/>
  <c r="B103" i="2"/>
  <c r="B109" i="2"/>
  <c r="E108" i="2"/>
  <c r="D108" i="2"/>
  <c r="C108" i="2"/>
  <c r="B108" i="2"/>
  <c r="E107" i="2"/>
  <c r="D107" i="2"/>
  <c r="C107" i="2"/>
  <c r="B107" i="2"/>
  <c r="E106" i="2"/>
  <c r="D106" i="2"/>
  <c r="C106" i="2"/>
  <c r="B106" i="2"/>
  <c r="E105" i="2"/>
  <c r="D105" i="2"/>
  <c r="C105" i="2"/>
  <c r="B105" i="2"/>
  <c r="F98" i="2"/>
  <c r="F99" i="2"/>
  <c r="F100" i="2"/>
  <c r="F101" i="2"/>
  <c r="F102" i="2"/>
  <c r="F103" i="2"/>
  <c r="E80" i="2"/>
  <c r="E86" i="2"/>
  <c r="D80" i="2"/>
  <c r="D86" i="2"/>
  <c r="C80" i="2"/>
  <c r="C86" i="2"/>
  <c r="B80" i="2"/>
  <c r="B86" i="2"/>
  <c r="E85" i="2"/>
  <c r="D85" i="2"/>
  <c r="C85" i="2"/>
  <c r="B85" i="2"/>
  <c r="E84" i="2"/>
  <c r="D84" i="2"/>
  <c r="C84" i="2"/>
  <c r="B84" i="2"/>
  <c r="E83" i="2"/>
  <c r="D83" i="2"/>
  <c r="C83" i="2"/>
  <c r="B83" i="2"/>
  <c r="E82" i="2"/>
  <c r="D82" i="2"/>
  <c r="C82" i="2"/>
  <c r="B82" i="2"/>
  <c r="F75" i="2"/>
  <c r="F76" i="2"/>
  <c r="F77" i="2"/>
  <c r="F78" i="2"/>
  <c r="F79" i="2"/>
  <c r="F80" i="2"/>
  <c r="E57" i="2"/>
  <c r="E63" i="2"/>
  <c r="D57" i="2"/>
  <c r="D63" i="2"/>
  <c r="C57" i="2"/>
  <c r="C63" i="2"/>
  <c r="B57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F52" i="2"/>
  <c r="F53" i="2"/>
  <c r="F54" i="2"/>
  <c r="F55" i="2"/>
  <c r="F56" i="2"/>
  <c r="F57" i="2"/>
  <c r="E34" i="2"/>
  <c r="E40" i="2"/>
  <c r="D34" i="2"/>
  <c r="D40" i="2"/>
  <c r="C34" i="2"/>
  <c r="C40" i="2"/>
  <c r="B34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F29" i="2"/>
  <c r="F30" i="2"/>
  <c r="F31" i="2"/>
  <c r="F32" i="2"/>
  <c r="F33" i="2"/>
  <c r="F34" i="2"/>
  <c r="D15" i="2"/>
  <c r="F10" i="2"/>
  <c r="F11" i="2"/>
  <c r="F12" i="2"/>
  <c r="F13" i="2"/>
  <c r="F14" i="2"/>
  <c r="F15" i="2"/>
  <c r="C15" i="2"/>
  <c r="E10" i="2"/>
  <c r="E11" i="2"/>
  <c r="E12" i="2"/>
  <c r="E13" i="2"/>
  <c r="E14" i="2"/>
  <c r="E15" i="2"/>
  <c r="B15" i="2"/>
  <c r="B20" i="1"/>
  <c r="C51" i="1"/>
  <c r="B51" i="1"/>
  <c r="B36" i="1"/>
  <c r="B35" i="1"/>
  <c r="B34" i="1"/>
  <c r="B33" i="1"/>
  <c r="B32" i="1"/>
  <c r="D34" i="1"/>
  <c r="D20" i="1"/>
  <c r="D32" i="1"/>
  <c r="D35" i="1"/>
  <c r="D36" i="1"/>
  <c r="D33" i="1"/>
</calcChain>
</file>

<file path=xl/sharedStrings.xml><?xml version="1.0" encoding="utf-8"?>
<sst xmlns="http://schemas.openxmlformats.org/spreadsheetml/2006/main" count="225" uniqueCount="60">
  <si>
    <t>Grand Total (n)</t>
  </si>
  <si>
    <t>Extreme Chronic Absence (30%+)</t>
  </si>
  <si>
    <t>Rural</t>
  </si>
  <si>
    <t>Town</t>
  </si>
  <si>
    <t>Suburb</t>
  </si>
  <si>
    <t>City</t>
  </si>
  <si>
    <t>Total</t>
  </si>
  <si>
    <t>0-24%</t>
  </si>
  <si>
    <t>25-49%</t>
  </si>
  <si>
    <t>50-74%</t>
  </si>
  <si>
    <t>&gt;=75%</t>
  </si>
  <si>
    <t>Alternative</t>
  </si>
  <si>
    <t>Vocational</t>
  </si>
  <si>
    <t>Regular</t>
  </si>
  <si>
    <t>High Chronic Absence (20-29.9%)</t>
  </si>
  <si>
    <t>Significant Chronic Absence (10-19.9%)</t>
  </si>
  <si>
    <t>Modest Chronic Absence (5-9.9%)</t>
  </si>
  <si>
    <t>Low Chronic Absence (0-4.9%)</t>
  </si>
  <si>
    <t>Special Ed</t>
  </si>
  <si>
    <t># Schools SY 13-14</t>
  </si>
  <si>
    <t># Schools SY 15-16</t>
  </si>
  <si>
    <t>% Schools SY 13-14</t>
  </si>
  <si>
    <t>% Schools SY 15-16</t>
  </si>
  <si>
    <t xml:space="preserve"># Change SY 13-14 to SY 15-16 </t>
  </si>
  <si>
    <t xml:space="preserve">Number Elementary Schools </t>
  </si>
  <si>
    <t xml:space="preserve">Percent Elementary Schools </t>
  </si>
  <si>
    <t>Number Middle Schools</t>
  </si>
  <si>
    <t>Percent Middle Schools</t>
  </si>
  <si>
    <t>Number High Schools</t>
  </si>
  <si>
    <t>Number Other Schools</t>
  </si>
  <si>
    <t>Cumulative Enrollment</t>
  </si>
  <si>
    <t xml:space="preserve">% Change SY 13-14 to SY 15-16 </t>
  </si>
  <si>
    <t>% of Cumulative Enrollment</t>
  </si>
  <si>
    <t>% of Chronically Absent Students</t>
  </si>
  <si>
    <t>Percent High Schools</t>
  </si>
  <si>
    <t>Percent Other Schools</t>
  </si>
  <si>
    <t># of Schools Reporting Zero Chronically Absent Students</t>
  </si>
  <si>
    <t># of Schools Reporting Chronic Absence Data</t>
  </si>
  <si>
    <t>% of Schools Reporting Zero Chronically Absent Students</t>
  </si>
  <si>
    <t xml:space="preserve">Number of Chronically Absent Students </t>
  </si>
  <si>
    <t>How do Chronic Absence Levels Vary by School Characteristics?</t>
  </si>
  <si>
    <t># Schools</t>
  </si>
  <si>
    <t>How Many Students are Served by Schools with Different Levels of Chronic Absence?</t>
  </si>
  <si>
    <t>SY 13-14</t>
  </si>
  <si>
    <t>SY 15-16</t>
  </si>
  <si>
    <t>Massachusetts</t>
  </si>
  <si>
    <t>Chronic Absence Levels Across Massachusetts Schools SY 15-16  Compared to SY 13-14</t>
  </si>
  <si>
    <t xml:space="preserve">Chronic Absence Levels Across Massachusetts Schools </t>
  </si>
  <si>
    <t>Massachusetts Schools Reporting Zero Students as Chronically Absent</t>
  </si>
  <si>
    <t>Chronic Absence Levels Across Massachusetts Schools</t>
  </si>
  <si>
    <t>SY 15-16 Chronic Absence Levels Across 
Massachusetts Schools</t>
  </si>
  <si>
    <t xml:space="preserve">SY 15-16 Chronic Absence Levels Across Massachusetts Schools by School Type </t>
  </si>
  <si>
    <t xml:space="preserve">SY 15-16 Chronic Absence Levels Across Massachusetts Schools by Concentration of by Poverty </t>
  </si>
  <si>
    <t>SY 15-16 Chronic Absence Levels Across Massachusetts Schools by Locale</t>
  </si>
  <si>
    <t>SY 13-14 Chronic Absence Levels Across Massachusetts Schools by Locale</t>
  </si>
  <si>
    <t xml:space="preserve">SY 13-14 Chronic Absence Levels Across Massachusetts Schools by Concentration of Poverty  </t>
  </si>
  <si>
    <t xml:space="preserve">SY 13-14 Chronic Absence Levels Across Massachusetts Schools by School Type </t>
  </si>
  <si>
    <t xml:space="preserve">SY 13-14 Chronic Absence Levels Across Massachusetts Schools by Grades Served </t>
  </si>
  <si>
    <t>SY 13-14 Chronic Absence Levels Across 
Massachusetts Schools</t>
  </si>
  <si>
    <t xml:space="preserve">SY 15-16 Chronic Absence Levels Across Massachusetts Schools by Grades Served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</si>
</sst>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7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3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0" fontId="2" fillId="0" borderId="1" xfId="0" applyFont="1" applyBorder="1"/>
    <xf numFmtId="0" fontId="0" fillId="3" borderId="1" xfId="0" applyFill="1" applyBorder="1"/>
    <xf numFmtId="0" fontId="2" fillId="3" borderId="2" xfId="0" applyFont="1" applyFill="1" applyBorder="1"/>
    <xf numFmtId="0" fontId="0" fillId="0" borderId="1" xfId="0" applyNumberFormat="1" applyBorder="1"/>
    <xf numFmtId="9" fontId="0" fillId="0" borderId="0" xfId="1" applyFont="1" applyBorder="1"/>
    <xf numFmtId="0" fontId="2" fillId="0" borderId="0" xfId="0" applyFont="1" applyBorder="1"/>
    <xf numFmtId="0" fontId="2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ill="1" applyBorder="1"/>
    <xf numFmtId="0" fontId="0" fillId="0" borderId="0" xfId="0" applyFill="1"/>
    <xf numFmtId="2" fontId="2" fillId="3" borderId="1" xfId="0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3" xfId="0" applyBorder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6" fillId="0" borderId="0" xfId="0" applyFont="1"/>
    <xf numFmtId="0" fontId="5" fillId="0" borderId="6" xfId="0" applyFont="1" applyBorder="1"/>
    <xf numFmtId="0" fontId="6" fillId="0" borderId="7" xfId="0" applyFont="1" applyBorder="1"/>
    <xf numFmtId="0" fontId="5" fillId="4" borderId="6" xfId="0" applyFont="1" applyFill="1" applyBorder="1"/>
    <xf numFmtId="0" fontId="5" fillId="0" borderId="0" xfId="0" applyFont="1"/>
    <xf numFmtId="9" fontId="6" fillId="0" borderId="7" xfId="0" applyNumberFormat="1" applyFont="1" applyBorder="1"/>
    <xf numFmtId="9" fontId="6" fillId="0" borderId="0" xfId="0" applyNumberFormat="1" applyFont="1"/>
    <xf numFmtId="0" fontId="5" fillId="4" borderId="2" xfId="0" applyFont="1" applyFill="1" applyBorder="1"/>
    <xf numFmtId="0" fontId="6" fillId="4" borderId="1" xfId="0" applyFont="1" applyFill="1" applyBorder="1"/>
    <xf numFmtId="0" fontId="6" fillId="0" borderId="7" xfId="0" applyFont="1" applyBorder="1" applyAlignment="1">
      <alignment horizontal="right"/>
    </xf>
    <xf numFmtId="3" fontId="6" fillId="0" borderId="1" xfId="1" applyNumberFormat="1" applyFont="1" applyBorder="1"/>
    <xf numFmtId="3" fontId="0" fillId="0" borderId="1" xfId="1" applyNumberFormat="1" applyFont="1" applyBorder="1"/>
    <xf numFmtId="9" fontId="0" fillId="0" borderId="1" xfId="0" applyNumberFormat="1" applyBorder="1"/>
    <xf numFmtId="0" fontId="0" fillId="0" borderId="0" xfId="0" applyAlignment="1"/>
    <xf numFmtId="0" fontId="8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1" fontId="0" fillId="3" borderId="5" xfId="0" applyNumberForma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3" fontId="10" fillId="0" borderId="1" xfId="0" applyNumberFormat="1" applyFont="1" applyBorder="1"/>
    <xf numFmtId="1" fontId="10" fillId="0" borderId="1" xfId="1" applyNumberFormat="1" applyFont="1" applyBorder="1"/>
    <xf numFmtId="0" fontId="9" fillId="3" borderId="1" xfId="0" applyFont="1" applyFill="1" applyBorder="1"/>
    <xf numFmtId="9" fontId="10" fillId="0" borderId="1" xfId="1" applyFont="1" applyBorder="1"/>
    <xf numFmtId="9" fontId="10" fillId="0" borderId="1" xfId="1" applyNumberFormat="1" applyFont="1" applyBorder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9" fontId="10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wrapText="1"/>
    </xf>
    <xf numFmtId="0" fontId="5" fillId="4" borderId="7" xfId="0" applyFont="1" applyFill="1" applyBorder="1"/>
    <xf numFmtId="9" fontId="5" fillId="4" borderId="1" xfId="0" applyNumberFormat="1" applyFont="1" applyFill="1" applyBorder="1"/>
    <xf numFmtId="3" fontId="9" fillId="2" borderId="1" xfId="0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0" fontId="5" fillId="4" borderId="8" xfId="0" applyFont="1" applyFill="1" applyBorder="1"/>
    <xf numFmtId="0" fontId="0" fillId="0" borderId="0" xfId="0" applyFill="1" applyBorder="1"/>
    <xf numFmtId="0" fontId="0" fillId="0" borderId="0" xfId="0" applyBorder="1"/>
    <xf numFmtId="0" fontId="2" fillId="0" borderId="0" xfId="0" applyFont="1" applyFill="1" applyBorder="1" applyAlignment="1"/>
  </cellXfs>
  <cellStyles count="27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</a:t>
            </a:r>
            <a:r>
              <a:rPr lang="en-US" sz="1400" b="1" i="0" u="none" strike="noStrike" baseline="0">
                <a:effectLst/>
              </a:rPr>
              <a:t>Massachusetts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Overview!$B$14</c:f>
              <c:strCache>
                <c:ptCount val="1"/>
                <c:pt idx="0">
                  <c:v># Schools SY 13-14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D7-4AA9-B6A0-442BB72B5BC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D7-4AA9-B6A0-442BB72B5BC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D7-4AA9-B6A0-442BB72B5BC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D7-4AA9-B6A0-442BB72B5BC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D7-4AA9-B6A0-442BB72B5B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Overview!$B$15:$B$19</c:f>
              <c:numCache>
                <c:formatCode>#,##0</c:formatCode>
                <c:ptCount val="5"/>
                <c:pt idx="0">
                  <c:v>145</c:v>
                </c:pt>
                <c:pt idx="1">
                  <c:v>190</c:v>
                </c:pt>
                <c:pt idx="2">
                  <c:v>558</c:v>
                </c:pt>
                <c:pt idx="3">
                  <c:v>537</c:v>
                </c:pt>
                <c:pt idx="4">
                  <c:v>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D7-4AA9-B6A0-442BB72B5BCD}"/>
            </c:ext>
          </c:extLst>
        </c:ser>
        <c:ser>
          <c:idx val="1"/>
          <c:order val="1"/>
          <c:tx>
            <c:strRef>
              <c:f>Overview!$C$14</c:f>
              <c:strCache>
                <c:ptCount val="1"/>
                <c:pt idx="0">
                  <c:v>#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E16-498F-92D9-4EFE7E4C6398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E16-498F-92D9-4EFE7E4C6398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E16-498F-92D9-4EFE7E4C6398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E16-498F-92D9-4EFE7E4C6398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E16-498F-92D9-4EFE7E4C63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Overview!$C$15:$C$19</c:f>
              <c:numCache>
                <c:formatCode>#,##0</c:formatCode>
                <c:ptCount val="5"/>
                <c:pt idx="0">
                  <c:v>152</c:v>
                </c:pt>
                <c:pt idx="1">
                  <c:v>196</c:v>
                </c:pt>
                <c:pt idx="2">
                  <c:v>663</c:v>
                </c:pt>
                <c:pt idx="3">
                  <c:v>543</c:v>
                </c:pt>
                <c:pt idx="4">
                  <c:v>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E16-498F-92D9-4EFE7E4C63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096400136"/>
        <c:axId val="2082660392"/>
      </c:barChart>
      <c:catAx>
        <c:axId val="2096400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660392"/>
        <c:crosses val="autoZero"/>
        <c:auto val="1"/>
        <c:lblAlgn val="ctr"/>
        <c:lblOffset val="100"/>
        <c:noMultiLvlLbl val="0"/>
      </c:catAx>
      <c:valAx>
        <c:axId val="20826603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2634534859543901E-2"/>
              <c:y val="0.240447243957461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6400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11 - </a:t>
            </a:r>
            <a:r>
              <a:rPr lang="en-US" sz="1400" b="1" i="0" baseline="0">
                <a:effectLst/>
              </a:rPr>
              <a:t>SY 13-14 Chronic Absence Levels Across </a:t>
            </a:r>
            <a:r>
              <a:rPr lang="en-US" sz="1400" b="1" i="0" u="none" strike="noStrike" baseline="0">
                <a:effectLst/>
              </a:rPr>
              <a:t>Massachusetts Schools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u="none" strike="noStrike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Analysis'!$B$82:$E$82</c:f>
              <c:numCache>
                <c:formatCode>0%</c:formatCode>
                <c:ptCount val="4"/>
                <c:pt idx="0">
                  <c:v>0.29805013927576601</c:v>
                </c:pt>
                <c:pt idx="1">
                  <c:v>7.4999999999999997E-2</c:v>
                </c:pt>
                <c:pt idx="2">
                  <c:v>1.4251781472684086E-2</c:v>
                </c:pt>
                <c:pt idx="3">
                  <c:v>6.587615283267457E-3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2-4358-9DBD-2470A3756C14}"/>
            </c:ext>
          </c:extLst>
        </c:ser>
        <c:ser>
          <c:idx val="1"/>
          <c:order val="1"/>
          <c:tx>
            <c:strRef>
              <c:f>'Additional SY 13-14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Analysis'!$B$83:$E$83</c:f>
              <c:numCache>
                <c:formatCode>0%</c:formatCode>
                <c:ptCount val="4"/>
                <c:pt idx="0">
                  <c:v>0.27019498607242337</c:v>
                </c:pt>
                <c:pt idx="1">
                  <c:v>0.14166666666666666</c:v>
                </c:pt>
                <c:pt idx="2">
                  <c:v>0.10451306413301663</c:v>
                </c:pt>
                <c:pt idx="3">
                  <c:v>1.844532279314888E-2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2-4358-9DBD-2470A3756C14}"/>
            </c:ext>
          </c:extLst>
        </c:ser>
        <c:ser>
          <c:idx val="2"/>
          <c:order val="2"/>
          <c:tx>
            <c:strRef>
              <c:f>'Additional SY 13-14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Analysis'!$B$84:$E$84</c:f>
              <c:numCache>
                <c:formatCode>0%</c:formatCode>
                <c:ptCount val="4"/>
                <c:pt idx="0">
                  <c:v>0.29805013927576601</c:v>
                </c:pt>
                <c:pt idx="1">
                  <c:v>0.45833333333333331</c:v>
                </c:pt>
                <c:pt idx="2">
                  <c:v>0.40142517814726841</c:v>
                </c:pt>
                <c:pt idx="3">
                  <c:v>0.22397891963109354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2-4358-9DBD-2470A3756C14}"/>
            </c:ext>
          </c:extLst>
        </c:ser>
        <c:ser>
          <c:idx val="3"/>
          <c:order val="3"/>
          <c:tx>
            <c:strRef>
              <c:f>'Additional SY 13-14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Analysis'!$B$85:$E$85</c:f>
              <c:numCache>
                <c:formatCode>0%</c:formatCode>
                <c:ptCount val="4"/>
                <c:pt idx="0">
                  <c:v>7.5208913649025072E-2</c:v>
                </c:pt>
                <c:pt idx="1">
                  <c:v>0.18333333333333332</c:v>
                </c:pt>
                <c:pt idx="2">
                  <c:v>0.28266033254156769</c:v>
                </c:pt>
                <c:pt idx="3">
                  <c:v>0.45586297760210803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2-4358-9DBD-2470A3756C14}"/>
            </c:ext>
          </c:extLst>
        </c:ser>
        <c:ser>
          <c:idx val="4"/>
          <c:order val="4"/>
          <c:tx>
            <c:strRef>
              <c:f>'Additional SY 13-14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Analysis'!$B$86:$E$86</c:f>
              <c:numCache>
                <c:formatCode>0%</c:formatCode>
                <c:ptCount val="4"/>
                <c:pt idx="0">
                  <c:v>5.8495821727019497E-2</c:v>
                </c:pt>
                <c:pt idx="1">
                  <c:v>0.14166666666666666</c:v>
                </c:pt>
                <c:pt idx="2">
                  <c:v>0.19714964370546317</c:v>
                </c:pt>
                <c:pt idx="3">
                  <c:v>0.29512516469038208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82-4358-9DBD-2470A375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41568136"/>
        <c:axId val="2141272504"/>
      </c:barChart>
      <c:catAx>
        <c:axId val="2141568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1272504"/>
        <c:crosses val="autoZero"/>
        <c:auto val="1"/>
        <c:lblAlgn val="ctr"/>
        <c:lblOffset val="100"/>
        <c:noMultiLvlLbl val="0"/>
      </c:catAx>
      <c:valAx>
        <c:axId val="2141272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6745713243342E-2"/>
              <c:y val="0.356225691529192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15681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12 - SY 13-14 Chronic Absence Levels Across </a:t>
            </a:r>
            <a:r>
              <a:rPr lang="en-US" sz="1400" b="1" i="0" u="none" strike="noStrike" baseline="0">
                <a:effectLst/>
              </a:rPr>
              <a:t>Massachusetts </a:t>
            </a:r>
            <a:r>
              <a:rPr lang="en-US" sz="1400" b="1" i="0" baseline="0">
                <a:effectLst/>
              </a:rPr>
              <a:t>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Analysis'!$B$105:$E$105</c:f>
              <c:numCache>
                <c:formatCode>0%</c:formatCode>
                <c:ptCount val="4"/>
                <c:pt idx="0">
                  <c:v>0.23214285714285715</c:v>
                </c:pt>
                <c:pt idx="1">
                  <c:v>4.6128500823723231E-2</c:v>
                </c:pt>
                <c:pt idx="2">
                  <c:v>2.9411764705882353E-2</c:v>
                </c:pt>
                <c:pt idx="3">
                  <c:v>1.9801980198019802E-2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B-4E00-BD8C-169AC9643F8F}"/>
            </c:ext>
          </c:extLst>
        </c:ser>
        <c:ser>
          <c:idx val="1"/>
          <c:order val="1"/>
          <c:tx>
            <c:strRef>
              <c:f>'Additional SY 13-14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Analysis'!$B$106:$E$106</c:f>
              <c:numCache>
                <c:formatCode>0%</c:formatCode>
                <c:ptCount val="4"/>
                <c:pt idx="0">
                  <c:v>0.22619047619047619</c:v>
                </c:pt>
                <c:pt idx="1">
                  <c:v>7.9901153212520587E-2</c:v>
                </c:pt>
                <c:pt idx="2">
                  <c:v>5.8823529411764705E-2</c:v>
                </c:pt>
                <c:pt idx="3">
                  <c:v>6.9306930693069313E-2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DB-4E00-BD8C-169AC9643F8F}"/>
            </c:ext>
          </c:extLst>
        </c:ser>
        <c:ser>
          <c:idx val="2"/>
          <c:order val="2"/>
          <c:tx>
            <c:strRef>
              <c:f>'Additional SY 13-14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Analysis'!$B$107:$E$107</c:f>
              <c:numCache>
                <c:formatCode>0%</c:formatCode>
                <c:ptCount val="4"/>
                <c:pt idx="0">
                  <c:v>0.2857142857142857</c:v>
                </c:pt>
                <c:pt idx="1">
                  <c:v>0.31630971993410212</c:v>
                </c:pt>
                <c:pt idx="2">
                  <c:v>0.52941176470588236</c:v>
                </c:pt>
                <c:pt idx="3">
                  <c:v>0.29702970297029702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DB-4E00-BD8C-169AC9643F8F}"/>
            </c:ext>
          </c:extLst>
        </c:ser>
        <c:ser>
          <c:idx val="3"/>
          <c:order val="3"/>
          <c:tx>
            <c:strRef>
              <c:f>'Additional SY 13-14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Analysis'!$B$108:$E$108</c:f>
              <c:numCache>
                <c:formatCode>0%</c:formatCode>
                <c:ptCount val="4"/>
                <c:pt idx="0">
                  <c:v>0.1130952380952381</c:v>
                </c:pt>
                <c:pt idx="1">
                  <c:v>0.34266886326194401</c:v>
                </c:pt>
                <c:pt idx="2">
                  <c:v>0.23529411764705882</c:v>
                </c:pt>
                <c:pt idx="3">
                  <c:v>0.37128712871287128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DB-4E00-BD8C-169AC9643F8F}"/>
            </c:ext>
          </c:extLst>
        </c:ser>
        <c:ser>
          <c:idx val="4"/>
          <c:order val="4"/>
          <c:tx>
            <c:strRef>
              <c:f>'Additional SY 13-14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Analysis'!$B$109:$E$109</c:f>
              <c:numCache>
                <c:formatCode>0%</c:formatCode>
                <c:ptCount val="4"/>
                <c:pt idx="0">
                  <c:v>0.14285714285714285</c:v>
                </c:pt>
                <c:pt idx="1">
                  <c:v>0.21499176276771004</c:v>
                </c:pt>
                <c:pt idx="2">
                  <c:v>0.14705882352941177</c:v>
                </c:pt>
                <c:pt idx="3">
                  <c:v>0.24257425742574257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DB-4E00-BD8C-169AC9643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8336392"/>
        <c:axId val="2138535304"/>
      </c:barChart>
      <c:catAx>
        <c:axId val="2138336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8535304"/>
        <c:crosses val="autoZero"/>
        <c:auto val="1"/>
        <c:lblAlgn val="ctr"/>
        <c:lblOffset val="100"/>
        <c:noMultiLvlLbl val="0"/>
      </c:catAx>
      <c:valAx>
        <c:axId val="21385353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7044623262619E-2"/>
              <c:y val="0.306696565103274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83363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Massachusetts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Overview!$B$31</c:f>
              <c:strCache>
                <c:ptCount val="1"/>
                <c:pt idx="0">
                  <c:v>% Schools SY 13-14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B61A-43CB-801E-E0F0C8B00A2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7DE-47EF-BA65-F9A683BEAD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7DE-47EF-BA65-F9A683BEADB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7DE-47EF-BA65-F9A683BEAD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7DE-47EF-BA65-F9A683BEAD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Overview!$B$32:$B$36</c:f>
              <c:numCache>
                <c:formatCode>0%</c:formatCode>
                <c:ptCount val="5"/>
                <c:pt idx="0">
                  <c:v>8.0154781647318957E-2</c:v>
                </c:pt>
                <c:pt idx="1">
                  <c:v>0.10503040353786622</c:v>
                </c:pt>
                <c:pt idx="2">
                  <c:v>0.30845771144278605</c:v>
                </c:pt>
                <c:pt idx="3">
                  <c:v>0.29684908789386399</c:v>
                </c:pt>
                <c:pt idx="4">
                  <c:v>0.20950801547816472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DE-47EF-BA65-F9A683BEADB1}"/>
            </c:ext>
          </c:extLst>
        </c:ser>
        <c:ser>
          <c:idx val="1"/>
          <c:order val="1"/>
          <c:tx>
            <c:strRef>
              <c:f>Overview!$C$31</c:f>
              <c:strCache>
                <c:ptCount val="1"/>
                <c:pt idx="0">
                  <c:v>%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7DE-47EF-BA65-F9A683BEADB1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7DE-47EF-BA65-F9A683BEADB1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77DE-47EF-BA65-F9A683BEADB1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77DE-47EF-BA65-F9A683BEADB1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61A-43CB-801E-E0F0C8B00A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Overview!$C$32:$C$36</c:f>
              <c:numCache>
                <c:formatCode>0%</c:formatCode>
                <c:ptCount val="5"/>
                <c:pt idx="0">
                  <c:v>8.3424807903402856E-2</c:v>
                </c:pt>
                <c:pt idx="1">
                  <c:v>0.10757409440175632</c:v>
                </c:pt>
                <c:pt idx="2">
                  <c:v>0.36388583973655325</c:v>
                </c:pt>
                <c:pt idx="3">
                  <c:v>0.29802414928649834</c:v>
                </c:pt>
                <c:pt idx="4">
                  <c:v>0.14709110867178923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7DE-47EF-BA65-F9A683BEA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6792024"/>
        <c:axId val="2096142280"/>
      </c:barChart>
      <c:catAx>
        <c:axId val="2086792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142280"/>
        <c:crosses val="autoZero"/>
        <c:auto val="1"/>
        <c:lblAlgn val="ctr"/>
        <c:lblOffset val="100"/>
        <c:noMultiLvlLbl val="0"/>
      </c:catAx>
      <c:valAx>
        <c:axId val="20961422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2228201466854E-2"/>
              <c:y val="0.237822268239829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867920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CA" b="1">
                <a:solidFill>
                  <a:schemeClr val="tx1"/>
                </a:solidFill>
              </a:rPr>
              <a:t>Chart 3 - Percent of </a:t>
            </a:r>
            <a:r>
              <a:rPr lang="en-US" sz="1400" b="1" i="0" u="none" strike="noStrike" baseline="0">
                <a:effectLst/>
              </a:rPr>
              <a:t>Massachusetts </a:t>
            </a:r>
            <a:r>
              <a:rPr lang="en-CA" b="1">
                <a:solidFill>
                  <a:schemeClr val="tx1"/>
                </a:solidFill>
              </a:rPr>
              <a:t>Schools Reporting Zero Students as Chronically Absent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Overview!$B$48:$C$48</c:f>
              <c:strCache>
                <c:ptCount val="2"/>
                <c:pt idx="0">
                  <c:v>SY 13-14</c:v>
                </c:pt>
                <c:pt idx="1">
                  <c:v>SY 15-16</c:v>
                </c:pt>
              </c:strCache>
            </c:strRef>
          </c:cat>
          <c:val>
            <c:numRef>
              <c:f>Overview!$B$51:$C$51</c:f>
              <c:numCache>
                <c:formatCode>0%</c:formatCode>
                <c:ptCount val="2"/>
                <c:pt idx="0">
                  <c:v>8.4024322830292986E-2</c:v>
                </c:pt>
                <c:pt idx="1">
                  <c:v>3.5675082327113063E-2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6-4D51-9988-F4EBF8C81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41559848"/>
        <c:axId val="2141294680"/>
      </c:barChart>
      <c:catAx>
        <c:axId val="2141559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1294680"/>
        <c:crosses val="autoZero"/>
        <c:auto val="1"/>
        <c:lblAlgn val="ctr"/>
        <c:lblOffset val="100"/>
        <c:noMultiLvlLbl val="0"/>
      </c:catAx>
      <c:valAx>
        <c:axId val="2141294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2385849825072E-2"/>
              <c:y val="0.32876776316635098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1559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15-16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Massachusetts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087231240738896E-2"/>
          <c:y val="0.19444667754317099"/>
          <c:w val="0.89374339653756496"/>
          <c:h val="0.617591563615727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Analysis'!$B$36:$E$36</c:f>
              <c:numCache>
                <c:formatCode>0%</c:formatCode>
                <c:ptCount val="4"/>
                <c:pt idx="0">
                  <c:v>2.843601895734597E-2</c:v>
                </c:pt>
                <c:pt idx="1">
                  <c:v>5.7575757575757579E-2</c:v>
                </c:pt>
                <c:pt idx="2">
                  <c:v>0.2298507462686567</c:v>
                </c:pt>
                <c:pt idx="3">
                  <c:v>0.32203389830508472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0-4B9F-A2BB-02BE0910DF7F}"/>
            </c:ext>
          </c:extLst>
        </c:ser>
        <c:ser>
          <c:idx val="1"/>
          <c:order val="1"/>
          <c:tx>
            <c:strRef>
              <c:f>'Additional SY 15-16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Analysis'!$B$37:$E$37</c:f>
              <c:numCache>
                <c:formatCode>0%</c:formatCode>
                <c:ptCount val="4"/>
                <c:pt idx="0">
                  <c:v>8.6255924170616116E-2</c:v>
                </c:pt>
                <c:pt idx="1">
                  <c:v>6.9696969696969702E-2</c:v>
                </c:pt>
                <c:pt idx="2">
                  <c:v>0.19402985074626866</c:v>
                </c:pt>
                <c:pt idx="3">
                  <c:v>0.16949152542372881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0-4B9F-A2BB-02BE0910DF7F}"/>
            </c:ext>
          </c:extLst>
        </c:ser>
        <c:ser>
          <c:idx val="2"/>
          <c:order val="2"/>
          <c:tx>
            <c:strRef>
              <c:f>'Additional SY 15-16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Analysis'!$B$38:$E$38</c:f>
              <c:numCache>
                <c:formatCode>0%</c:formatCode>
                <c:ptCount val="4"/>
                <c:pt idx="0">
                  <c:v>0.36587677725118484</c:v>
                </c:pt>
                <c:pt idx="1">
                  <c:v>0.41818181818181815</c:v>
                </c:pt>
                <c:pt idx="2">
                  <c:v>0.34626865671641793</c:v>
                </c:pt>
                <c:pt idx="3">
                  <c:v>0.22033898305084745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10-4B9F-A2BB-02BE0910DF7F}"/>
            </c:ext>
          </c:extLst>
        </c:ser>
        <c:ser>
          <c:idx val="3"/>
          <c:order val="3"/>
          <c:tx>
            <c:strRef>
              <c:f>'Additional SY 15-16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Analysis'!$B$39:$E$39</c:f>
              <c:numCache>
                <c:formatCode>0%</c:formatCode>
                <c:ptCount val="4"/>
                <c:pt idx="0">
                  <c:v>0.35450236966824644</c:v>
                </c:pt>
                <c:pt idx="1">
                  <c:v>0.32424242424242422</c:v>
                </c:pt>
                <c:pt idx="2">
                  <c:v>0.14626865671641792</c:v>
                </c:pt>
                <c:pt idx="3">
                  <c:v>0.16949152542372881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10-4B9F-A2BB-02BE0910DF7F}"/>
            </c:ext>
          </c:extLst>
        </c:ser>
        <c:ser>
          <c:idx val="4"/>
          <c:order val="4"/>
          <c:tx>
            <c:strRef>
              <c:f>'Additional SY 15-16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Analysis'!$B$40:$E$40</c:f>
              <c:numCache>
                <c:formatCode>0%</c:formatCode>
                <c:ptCount val="4"/>
                <c:pt idx="0">
                  <c:v>0.16492890995260664</c:v>
                </c:pt>
                <c:pt idx="1">
                  <c:v>0.13030303030303031</c:v>
                </c:pt>
                <c:pt idx="2">
                  <c:v>8.3582089552238809E-2</c:v>
                </c:pt>
                <c:pt idx="3">
                  <c:v>0.11864406779661017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10-4B9F-A2BB-02BE0910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06589352"/>
        <c:axId val="2095749944"/>
      </c:barChart>
      <c:catAx>
        <c:axId val="2106589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749944"/>
        <c:crosses val="autoZero"/>
        <c:auto val="1"/>
        <c:lblAlgn val="ctr"/>
        <c:lblOffset val="100"/>
        <c:noMultiLvlLbl val="0"/>
      </c:catAx>
      <c:valAx>
        <c:axId val="2095749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65893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5 - SY 15-16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Massachusetts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Analysis'!$B$59:$E$59</c:f>
              <c:numCache>
                <c:formatCode>0%</c:formatCode>
                <c:ptCount val="4"/>
                <c:pt idx="0">
                  <c:v>7.3213248111563045E-2</c:v>
                </c:pt>
                <c:pt idx="1">
                  <c:v>0.5714285714285714</c:v>
                </c:pt>
                <c:pt idx="2">
                  <c:v>8.1081081081081086E-2</c:v>
                </c:pt>
                <c:pt idx="3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0-4061-887C-BEF9AF81288A}"/>
            </c:ext>
          </c:extLst>
        </c:ser>
        <c:ser>
          <c:idx val="1"/>
          <c:order val="1"/>
          <c:tx>
            <c:strRef>
              <c:f>'Additional SY 15-16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Analysis'!$B$60:$E$60</c:f>
              <c:numCache>
                <c:formatCode>0%</c:formatCode>
                <c:ptCount val="4"/>
                <c:pt idx="0">
                  <c:v>0.10459035444509006</c:v>
                </c:pt>
                <c:pt idx="1">
                  <c:v>0</c:v>
                </c:pt>
                <c:pt idx="2">
                  <c:v>0.21621621621621623</c:v>
                </c:pt>
                <c:pt idx="3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0-4061-887C-BEF9AF81288A}"/>
            </c:ext>
          </c:extLst>
        </c:ser>
        <c:ser>
          <c:idx val="2"/>
          <c:order val="2"/>
          <c:tx>
            <c:strRef>
              <c:f>'Additional SY 15-16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Analysis'!$B$61:$E$61</c:f>
              <c:numCache>
                <c:formatCode>0%</c:formatCode>
                <c:ptCount val="4"/>
                <c:pt idx="0">
                  <c:v>0.36955258570598487</c:v>
                </c:pt>
                <c:pt idx="1">
                  <c:v>0.42857142857142855</c:v>
                </c:pt>
                <c:pt idx="2">
                  <c:v>0.35135135135135137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0-4061-887C-BEF9AF81288A}"/>
            </c:ext>
          </c:extLst>
        </c:ser>
        <c:ser>
          <c:idx val="3"/>
          <c:order val="3"/>
          <c:tx>
            <c:strRef>
              <c:f>'Additional SY 15-16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Analysis'!$B$62:$E$62</c:f>
              <c:numCache>
                <c:formatCode>0%</c:formatCode>
                <c:ptCount val="4"/>
                <c:pt idx="0">
                  <c:v>0.31028471818710052</c:v>
                </c:pt>
                <c:pt idx="1">
                  <c:v>0</c:v>
                </c:pt>
                <c:pt idx="2">
                  <c:v>0.16216216216216217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0-4061-887C-BEF9AF81288A}"/>
            </c:ext>
          </c:extLst>
        </c:ser>
        <c:ser>
          <c:idx val="4"/>
          <c:order val="4"/>
          <c:tx>
            <c:strRef>
              <c:f>'Additional SY 15-16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Analysis'!$B$63:$E$63</c:f>
              <c:numCache>
                <c:formatCode>0%</c:formatCode>
                <c:ptCount val="4"/>
                <c:pt idx="0">
                  <c:v>0.14235909355026147</c:v>
                </c:pt>
                <c:pt idx="1">
                  <c:v>0</c:v>
                </c:pt>
                <c:pt idx="2">
                  <c:v>0.1891891891891892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40-4061-887C-BEF9AF81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10897400"/>
        <c:axId val="2138275896"/>
      </c:barChart>
      <c:catAx>
        <c:axId val="2110897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8275896"/>
        <c:crosses val="autoZero"/>
        <c:auto val="1"/>
        <c:lblAlgn val="ctr"/>
        <c:lblOffset val="100"/>
        <c:noMultiLvlLbl val="0"/>
      </c:catAx>
      <c:valAx>
        <c:axId val="2138275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3133892739876E-2"/>
              <c:y val="0.3078107059384149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089740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6 - </a:t>
            </a:r>
            <a:r>
              <a:rPr lang="en-US" sz="1400" b="1" i="0" baseline="0">
                <a:effectLst/>
              </a:rPr>
              <a:t>SY 15-16 Chronic Absence Levels Across </a:t>
            </a:r>
            <a:r>
              <a:rPr lang="en-US" sz="1400" b="1" i="0" u="none" strike="noStrike" baseline="0">
                <a:effectLst/>
              </a:rPr>
              <a:t>Massachusetts Schools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by Concentration of Poverty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u="none" strike="noStrike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*Defined as percent of students eligible for free- or reduced-price meals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Analysis'!$B$82:$E$82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A-4FB4-A164-D9D6B6E9B45C}"/>
            </c:ext>
          </c:extLst>
        </c:ser>
        <c:ser>
          <c:idx val="1"/>
          <c:order val="1"/>
          <c:tx>
            <c:strRef>
              <c:f>'Additional SY 15-16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Analysis'!$B$83:$E$83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A-4FB4-A164-D9D6B6E9B45C}"/>
            </c:ext>
          </c:extLst>
        </c:ser>
        <c:ser>
          <c:idx val="2"/>
          <c:order val="2"/>
          <c:tx>
            <c:strRef>
              <c:f>'Additional SY 15-16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Analysis'!$B$84:$E$84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A-4FB4-A164-D9D6B6E9B45C}"/>
            </c:ext>
          </c:extLst>
        </c:ser>
        <c:ser>
          <c:idx val="3"/>
          <c:order val="3"/>
          <c:tx>
            <c:strRef>
              <c:f>'Additional SY 15-16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Analysis'!$B$85:$E$85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7A-4FB4-A164-D9D6B6E9B45C}"/>
            </c:ext>
          </c:extLst>
        </c:ser>
        <c:ser>
          <c:idx val="4"/>
          <c:order val="4"/>
          <c:tx>
            <c:strRef>
              <c:f>'Additional SY 15-16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Analysis'!$B$86:$E$86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7A-4FB4-A164-D9D6B6E9B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10942776"/>
        <c:axId val="2093798056"/>
      </c:barChart>
      <c:catAx>
        <c:axId val="2110942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3798056"/>
        <c:crosses val="autoZero"/>
        <c:auto val="1"/>
        <c:lblAlgn val="ctr"/>
        <c:lblOffset val="100"/>
        <c:noMultiLvlLbl val="0"/>
      </c:catAx>
      <c:valAx>
        <c:axId val="2093798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09427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7 - SY 15-16 Chronic Absence Levels Across </a:t>
            </a:r>
            <a:r>
              <a:rPr lang="en-US" sz="1400" b="1" i="0" u="none" strike="noStrike" baseline="0">
                <a:effectLst/>
              </a:rPr>
              <a:t>Massachusetts</a:t>
            </a:r>
            <a:r>
              <a:rPr lang="en-US" sz="1400" b="1" i="0" baseline="0">
                <a:effectLst/>
              </a:rPr>
              <a:t> 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Analysis'!$B$105:$E$105</c:f>
              <c:numCache>
                <c:formatCode>0%</c:formatCode>
                <c:ptCount val="4"/>
                <c:pt idx="0">
                  <c:v>0.18018018018018017</c:v>
                </c:pt>
                <c:pt idx="1">
                  <c:v>6.2706270627062702E-2</c:v>
                </c:pt>
                <c:pt idx="2">
                  <c:v>0.10810810810810811</c:v>
                </c:pt>
                <c:pt idx="3">
                  <c:v>3.4482758620689655E-2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2-4115-A476-A4837109EF7D}"/>
            </c:ext>
          </c:extLst>
        </c:ser>
        <c:ser>
          <c:idx val="1"/>
          <c:order val="1"/>
          <c:tx>
            <c:strRef>
              <c:f>'Additional SY 15-16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Analysis'!$B$106:$E$106</c:f>
              <c:numCache>
                <c:formatCode>0%</c:formatCode>
                <c:ptCount val="4"/>
                <c:pt idx="0">
                  <c:v>0.19219219219219219</c:v>
                </c:pt>
                <c:pt idx="1">
                  <c:v>8.1683168316831686E-2</c:v>
                </c:pt>
                <c:pt idx="2">
                  <c:v>0.16216216216216217</c:v>
                </c:pt>
                <c:pt idx="3">
                  <c:v>0.10344827586206896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2-4115-A476-A4837109EF7D}"/>
            </c:ext>
          </c:extLst>
        </c:ser>
        <c:ser>
          <c:idx val="2"/>
          <c:order val="2"/>
          <c:tx>
            <c:strRef>
              <c:f>'Additional SY 15-16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Analysis'!$B$107:$E$107</c:f>
              <c:numCache>
                <c:formatCode>0%</c:formatCode>
                <c:ptCount val="4"/>
                <c:pt idx="0">
                  <c:v>0.39939939939939939</c:v>
                </c:pt>
                <c:pt idx="1">
                  <c:v>0.3589108910891089</c:v>
                </c:pt>
                <c:pt idx="2">
                  <c:v>0.45945945945945948</c:v>
                </c:pt>
                <c:pt idx="3">
                  <c:v>0.34975369458128081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2-4115-A476-A4837109EF7D}"/>
            </c:ext>
          </c:extLst>
        </c:ser>
        <c:ser>
          <c:idx val="3"/>
          <c:order val="3"/>
          <c:tx>
            <c:strRef>
              <c:f>'Additional SY 15-16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Analysis'!$B$108:$E$108</c:f>
              <c:numCache>
                <c:formatCode>0%</c:formatCode>
                <c:ptCount val="4"/>
                <c:pt idx="0">
                  <c:v>0.16516516516516516</c:v>
                </c:pt>
                <c:pt idx="1">
                  <c:v>0.34075907590759075</c:v>
                </c:pt>
                <c:pt idx="2">
                  <c:v>0.1891891891891892</c:v>
                </c:pt>
                <c:pt idx="3">
                  <c:v>0.32019704433497537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12-4115-A476-A4837109EF7D}"/>
            </c:ext>
          </c:extLst>
        </c:ser>
        <c:ser>
          <c:idx val="4"/>
          <c:order val="4"/>
          <c:tx>
            <c:strRef>
              <c:f>'Additional SY 15-16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Analysis'!$B$109:$E$109</c:f>
              <c:numCache>
                <c:formatCode>0%</c:formatCode>
                <c:ptCount val="4"/>
                <c:pt idx="0">
                  <c:v>6.3063063063063057E-2</c:v>
                </c:pt>
                <c:pt idx="1">
                  <c:v>0.15594059405940594</c:v>
                </c:pt>
                <c:pt idx="2">
                  <c:v>8.1081081081081086E-2</c:v>
                </c:pt>
                <c:pt idx="3">
                  <c:v>0.19211822660098521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12-4115-A476-A4837109E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11083336"/>
        <c:axId val="2093448168"/>
      </c:barChart>
      <c:catAx>
        <c:axId val="21110833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3448168"/>
        <c:crosses val="autoZero"/>
        <c:auto val="1"/>
        <c:lblAlgn val="ctr"/>
        <c:lblOffset val="100"/>
        <c:noMultiLvlLbl val="0"/>
      </c:catAx>
      <c:valAx>
        <c:axId val="2093448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7044623262619E-2"/>
              <c:y val="0.331044391190231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10833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9 - SY 13-14 Chronic Absence Levels Across </a:t>
            </a:r>
            <a:r>
              <a:rPr lang="en-US" sz="1400" b="1" i="0" u="none" strike="noStrike" baseline="0">
                <a:effectLst/>
              </a:rPr>
              <a:t>Massachusetts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820304290782501E-2"/>
          <c:y val="0.18300720709157101"/>
          <c:w val="0.88201032348752195"/>
          <c:h val="0.62903103406732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Analysis'!$B$36:$E$36</c:f>
              <c:numCache>
                <c:formatCode>0%</c:formatCode>
                <c:ptCount val="4"/>
                <c:pt idx="0">
                  <c:v>3.6087369420702751E-2</c:v>
                </c:pt>
                <c:pt idx="1">
                  <c:v>5.2941176470588235E-2</c:v>
                </c:pt>
                <c:pt idx="2">
                  <c:v>0.20118343195266272</c:v>
                </c:pt>
                <c:pt idx="3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B-4BC0-8AE9-204EF0DD6368}"/>
            </c:ext>
          </c:extLst>
        </c:ser>
        <c:ser>
          <c:idx val="1"/>
          <c:order val="1"/>
          <c:tx>
            <c:strRef>
              <c:f>'Additional SY 13-14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Analysis'!$B$37:$E$37</c:f>
              <c:numCache>
                <c:formatCode>0%</c:formatCode>
                <c:ptCount val="4"/>
                <c:pt idx="0">
                  <c:v>9.781576448243115E-2</c:v>
                </c:pt>
                <c:pt idx="1">
                  <c:v>6.1764705882352944E-2</c:v>
                </c:pt>
                <c:pt idx="2">
                  <c:v>0.17455621301775148</c:v>
                </c:pt>
                <c:pt idx="3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B-4BC0-8AE9-204EF0DD6368}"/>
            </c:ext>
          </c:extLst>
        </c:ser>
        <c:ser>
          <c:idx val="2"/>
          <c:order val="2"/>
          <c:tx>
            <c:strRef>
              <c:f>'Additional SY 13-14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Analysis'!$B$38:$E$38</c:f>
              <c:numCache>
                <c:formatCode>0%</c:formatCode>
                <c:ptCount val="4"/>
                <c:pt idx="0">
                  <c:v>0.30199430199430199</c:v>
                </c:pt>
                <c:pt idx="1">
                  <c:v>0.35294117647058826</c:v>
                </c:pt>
                <c:pt idx="2">
                  <c:v>0.32544378698224852</c:v>
                </c:pt>
                <c:pt idx="3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B-4BC0-8AE9-204EF0DD6368}"/>
            </c:ext>
          </c:extLst>
        </c:ser>
        <c:ser>
          <c:idx val="3"/>
          <c:order val="3"/>
          <c:tx>
            <c:strRef>
              <c:f>'Additional SY 13-14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Analysis'!$B$39:$E$39</c:f>
              <c:numCache>
                <c:formatCode>0%</c:formatCode>
                <c:ptCount val="4"/>
                <c:pt idx="0">
                  <c:v>0.33523266856600192</c:v>
                </c:pt>
                <c:pt idx="1">
                  <c:v>0.34705882352941175</c:v>
                </c:pt>
                <c:pt idx="2">
                  <c:v>0.17455621301775148</c:v>
                </c:pt>
                <c:pt idx="3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2B-4BC0-8AE9-204EF0DD6368}"/>
            </c:ext>
          </c:extLst>
        </c:ser>
        <c:ser>
          <c:idx val="4"/>
          <c:order val="4"/>
          <c:tx>
            <c:strRef>
              <c:f>'Additional SY 13-14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Analysis'!$B$40:$E$40</c:f>
              <c:numCache>
                <c:formatCode>0%</c:formatCode>
                <c:ptCount val="4"/>
                <c:pt idx="0">
                  <c:v>0.2288698955365622</c:v>
                </c:pt>
                <c:pt idx="1">
                  <c:v>0.18529411764705883</c:v>
                </c:pt>
                <c:pt idx="2">
                  <c:v>0.1242603550295858</c:v>
                </c:pt>
                <c:pt idx="3">
                  <c:v>0.34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2B-4BC0-8AE9-204EF0DD6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11739240"/>
        <c:axId val="2138571384"/>
      </c:barChart>
      <c:catAx>
        <c:axId val="2111739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8571384"/>
        <c:crosses val="autoZero"/>
        <c:auto val="1"/>
        <c:lblAlgn val="ctr"/>
        <c:lblOffset val="100"/>
        <c:noMultiLvlLbl val="0"/>
      </c:catAx>
      <c:valAx>
        <c:axId val="2138571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07549320191984E-2"/>
              <c:y val="0.3619666881719699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17392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10 - SY 13-14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Massachusetts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Analysis'!$B$59:$E$59</c:f>
              <c:numCache>
                <c:formatCode>0%</c:formatCode>
                <c:ptCount val="4"/>
                <c:pt idx="0">
                  <c:v>6.3343108504398823E-2</c:v>
                </c:pt>
                <c:pt idx="1">
                  <c:v>0.5</c:v>
                </c:pt>
                <c:pt idx="2">
                  <c:v>0.12820512820512819</c:v>
                </c:pt>
                <c:pt idx="3">
                  <c:v>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4-40BD-BCC2-EFCAE566AA77}"/>
            </c:ext>
          </c:extLst>
        </c:ser>
        <c:ser>
          <c:idx val="1"/>
          <c:order val="1"/>
          <c:tx>
            <c:strRef>
              <c:f>'Additional SY 13-14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Analysis'!$B$60:$E$60</c:f>
              <c:numCache>
                <c:formatCode>0%</c:formatCode>
                <c:ptCount val="4"/>
                <c:pt idx="0">
                  <c:v>0.10615835777126099</c:v>
                </c:pt>
                <c:pt idx="1">
                  <c:v>9.0909090909090912E-2</c:v>
                </c:pt>
                <c:pt idx="2">
                  <c:v>0.10256410256410256</c:v>
                </c:pt>
                <c:pt idx="3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4-40BD-BCC2-EFCAE566AA77}"/>
            </c:ext>
          </c:extLst>
        </c:ser>
        <c:ser>
          <c:idx val="2"/>
          <c:order val="2"/>
          <c:tx>
            <c:strRef>
              <c:f>'Additional SY 13-14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Analysis'!$B$61:$E$61</c:f>
              <c:numCache>
                <c:formatCode>0%</c:formatCode>
                <c:ptCount val="4"/>
                <c:pt idx="0">
                  <c:v>0.31671554252199413</c:v>
                </c:pt>
                <c:pt idx="1">
                  <c:v>0.22727272727272727</c:v>
                </c:pt>
                <c:pt idx="2">
                  <c:v>0.30769230769230771</c:v>
                </c:pt>
                <c:pt idx="3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4-40BD-BCC2-EFCAE566AA77}"/>
            </c:ext>
          </c:extLst>
        </c:ser>
        <c:ser>
          <c:idx val="3"/>
          <c:order val="3"/>
          <c:tx>
            <c:strRef>
              <c:f>'Additional SY 13-14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Analysis'!$B$62:$E$62</c:f>
              <c:numCache>
                <c:formatCode>0%</c:formatCode>
                <c:ptCount val="4"/>
                <c:pt idx="0">
                  <c:v>0.30909090909090908</c:v>
                </c:pt>
                <c:pt idx="1">
                  <c:v>9.0909090909090912E-2</c:v>
                </c:pt>
                <c:pt idx="2">
                  <c:v>0.20512820512820512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4-40BD-BCC2-EFCAE566AA77}"/>
            </c:ext>
          </c:extLst>
        </c:ser>
        <c:ser>
          <c:idx val="4"/>
          <c:order val="4"/>
          <c:tx>
            <c:strRef>
              <c:f>'Additional SY 13-14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Analysis'!$B$63:$E$63</c:f>
              <c:numCache>
                <c:formatCode>0%</c:formatCode>
                <c:ptCount val="4"/>
                <c:pt idx="0">
                  <c:v>0.20469208211143694</c:v>
                </c:pt>
                <c:pt idx="1">
                  <c:v>9.0909090909090912E-2</c:v>
                </c:pt>
                <c:pt idx="2">
                  <c:v>0.25641025641025639</c:v>
                </c:pt>
                <c:pt idx="3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94-40BD-BCC2-EFCAE566A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87023144"/>
        <c:axId val="2142127816"/>
      </c:barChart>
      <c:catAx>
        <c:axId val="2087023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2127816"/>
        <c:crosses val="autoZero"/>
        <c:auto val="1"/>
        <c:lblAlgn val="ctr"/>
        <c:lblOffset val="100"/>
        <c:noMultiLvlLbl val="0"/>
      </c:catAx>
      <c:valAx>
        <c:axId val="21421278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3133892739876E-2"/>
              <c:y val="0.3078107059384149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8702314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118532</xdr:rowOff>
    </xdr:from>
    <xdr:to>
      <xdr:col>12</xdr:col>
      <xdr:colOff>152400</xdr:colOff>
      <xdr:row>24</xdr:row>
      <xdr:rowOff>12699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25</xdr:row>
      <xdr:rowOff>28575</xdr:rowOff>
    </xdr:from>
    <xdr:to>
      <xdr:col>12</xdr:col>
      <xdr:colOff>152400</xdr:colOff>
      <xdr:row>41</xdr:row>
      <xdr:rowOff>15875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19048</xdr:colOff>
      <xdr:row>42</xdr:row>
      <xdr:rowOff>19048</xdr:rowOff>
    </xdr:from>
    <xdr:to>
      <xdr:col>12</xdr:col>
      <xdr:colOff>152399</xdr:colOff>
      <xdr:row>55</xdr:row>
      <xdr:rowOff>177799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600A9E-96AF-409B-BB00-AB17E16E1C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ED31BD64-0A93-4737-9249-EDA58470A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3938527-6755-407C-A4BB-FBF372C26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52814E-86F2-4B94-8081-CBF10B978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0A2C5E-CF60-4975-9565-F470ED42E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F2846B13-7A3D-469A-953D-1D7B22D7B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568151-4983-4ECD-9640-B2DCAF927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D9EF9A-BCBE-48CF-A018-07FBA7C0B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F4B7C12-1F93-4F00-8B31-4DF7B45A6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75" zoomScaleNormal="75" zoomScalePageLayoutView="75" workbookViewId="0">
      <selection activeCell="E11" sqref="E11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46</v>
      </c>
      <c r="B5" s="37"/>
      <c r="C5" s="37"/>
      <c r="D5" s="38"/>
      <c r="E5" s="39"/>
    </row>
    <row r="6" spans="1:6" x14ac:dyDescent="0.25">
      <c r="C6" s="34"/>
    </row>
    <row r="7" spans="1:6" x14ac:dyDescent="0.25">
      <c r="C7" s="34"/>
    </row>
    <row r="8" spans="1:6" x14ac:dyDescent="0.25">
      <c r="C8" s="34"/>
    </row>
    <row r="14" spans="1:6" ht="31.5" x14ac:dyDescent="0.25">
      <c r="A14" s="51" t="s">
        <v>47</v>
      </c>
      <c r="B14" s="52" t="s">
        <v>19</v>
      </c>
      <c r="C14" s="52" t="s">
        <v>20</v>
      </c>
      <c r="D14" s="53" t="s">
        <v>23</v>
      </c>
      <c r="F14" s="2"/>
    </row>
    <row r="15" spans="1:6" ht="15.75" x14ac:dyDescent="0.25">
      <c r="A15" s="54" t="s">
        <v>1</v>
      </c>
      <c r="B15" s="55">
        <v>145</v>
      </c>
      <c r="C15" s="55">
        <v>152</v>
      </c>
      <c r="D15" s="56">
        <f t="shared" ref="D15:D20" si="0">C15-B15</f>
        <v>7</v>
      </c>
      <c r="F15" s="1"/>
    </row>
    <row r="16" spans="1:6" ht="15.75" x14ac:dyDescent="0.25">
      <c r="A16" s="54" t="s">
        <v>14</v>
      </c>
      <c r="B16" s="55">
        <v>190</v>
      </c>
      <c r="C16" s="55">
        <v>196</v>
      </c>
      <c r="D16" s="56">
        <f t="shared" si="0"/>
        <v>6</v>
      </c>
      <c r="F16" s="1"/>
    </row>
    <row r="17" spans="1:6" ht="15.75" x14ac:dyDescent="0.25">
      <c r="A17" s="54" t="s">
        <v>15</v>
      </c>
      <c r="B17" s="55">
        <v>558</v>
      </c>
      <c r="C17" s="55">
        <v>663</v>
      </c>
      <c r="D17" s="56">
        <f t="shared" si="0"/>
        <v>105</v>
      </c>
      <c r="F17" s="1"/>
    </row>
    <row r="18" spans="1:6" ht="15.75" x14ac:dyDescent="0.25">
      <c r="A18" s="54" t="s">
        <v>16</v>
      </c>
      <c r="B18" s="55">
        <v>537</v>
      </c>
      <c r="C18" s="55">
        <v>543</v>
      </c>
      <c r="D18" s="56">
        <f t="shared" si="0"/>
        <v>6</v>
      </c>
      <c r="F18" s="1"/>
    </row>
    <row r="19" spans="1:6" ht="15.75" x14ac:dyDescent="0.25">
      <c r="A19" s="54" t="s">
        <v>17</v>
      </c>
      <c r="B19" s="55">
        <v>379</v>
      </c>
      <c r="C19" s="55">
        <v>268</v>
      </c>
      <c r="D19" s="56">
        <f t="shared" si="0"/>
        <v>-111</v>
      </c>
      <c r="F19" s="1"/>
    </row>
    <row r="20" spans="1:6" ht="15.75" x14ac:dyDescent="0.25">
      <c r="A20" s="57" t="s">
        <v>0</v>
      </c>
      <c r="B20" s="67">
        <f>SUM(B15:B19)</f>
        <v>1809</v>
      </c>
      <c r="C20" s="67">
        <f>SUM(C15:C19)</f>
        <v>1822</v>
      </c>
      <c r="D20" s="57">
        <f t="shared" si="0"/>
        <v>13</v>
      </c>
    </row>
    <row r="31" spans="1:6" ht="31.5" x14ac:dyDescent="0.25">
      <c r="A31" s="51" t="s">
        <v>49</v>
      </c>
      <c r="B31" s="52" t="s">
        <v>21</v>
      </c>
      <c r="C31" s="52" t="s">
        <v>22</v>
      </c>
      <c r="D31" s="53" t="s">
        <v>31</v>
      </c>
    </row>
    <row r="32" spans="1:6" ht="15.75" x14ac:dyDescent="0.25">
      <c r="A32" s="54" t="s">
        <v>1</v>
      </c>
      <c r="B32" s="58">
        <f>B15/B20</f>
        <v>8.0154781647318957E-2</v>
      </c>
      <c r="C32" s="58">
        <f>C15/C20</f>
        <v>8.3424807903402856E-2</v>
      </c>
      <c r="D32" s="59">
        <f>C32-B32</f>
        <v>3.2700262560838994E-3</v>
      </c>
    </row>
    <row r="33" spans="1:6" ht="15.75" x14ac:dyDescent="0.25">
      <c r="A33" s="54" t="s">
        <v>14</v>
      </c>
      <c r="B33" s="58">
        <f>B16/B20</f>
        <v>0.10503040353786622</v>
      </c>
      <c r="C33" s="58">
        <f>C16/C20</f>
        <v>0.10757409440175632</v>
      </c>
      <c r="D33" s="59">
        <f>C33-B33</f>
        <v>2.5436908638900996E-3</v>
      </c>
    </row>
    <row r="34" spans="1:6" ht="15.75" x14ac:dyDescent="0.25">
      <c r="A34" s="54" t="s">
        <v>15</v>
      </c>
      <c r="B34" s="58">
        <f>B17/B20</f>
        <v>0.30845771144278605</v>
      </c>
      <c r="C34" s="58">
        <f>C17/C20</f>
        <v>0.36388583973655325</v>
      </c>
      <c r="D34" s="59">
        <f>C34-B34</f>
        <v>5.5428128293767198E-2</v>
      </c>
    </row>
    <row r="35" spans="1:6" ht="15.75" x14ac:dyDescent="0.25">
      <c r="A35" s="54" t="s">
        <v>16</v>
      </c>
      <c r="B35" s="58">
        <f>B18/B20</f>
        <v>0.29684908789386399</v>
      </c>
      <c r="C35" s="58">
        <f>C18/C20</f>
        <v>0.29802414928649834</v>
      </c>
      <c r="D35" s="59">
        <f>C35-B35</f>
        <v>1.1750613926343467E-3</v>
      </c>
    </row>
    <row r="36" spans="1:6" ht="15.75" x14ac:dyDescent="0.25">
      <c r="A36" s="54" t="s">
        <v>17</v>
      </c>
      <c r="B36" s="58">
        <f>B19/B20</f>
        <v>0.20950801547816472</v>
      </c>
      <c r="C36" s="58">
        <f>C19/C20</f>
        <v>0.14709110867178923</v>
      </c>
      <c r="D36" s="59">
        <f>C36-B36</f>
        <v>-6.2416906806375488E-2</v>
      </c>
    </row>
    <row r="38" spans="1:6" s="15" customFormat="1" x14ac:dyDescent="0.25">
      <c r="A38" s="12"/>
      <c r="B38" s="13"/>
      <c r="C38" s="13"/>
      <c r="D38" s="14"/>
      <c r="E38" s="12"/>
    </row>
    <row r="40" spans="1:6" x14ac:dyDescent="0.25">
      <c r="A40" s="25"/>
      <c r="B40" s="27"/>
      <c r="C40" s="27"/>
      <c r="D40" s="27"/>
      <c r="E40" s="27"/>
      <c r="F40" s="21"/>
    </row>
    <row r="41" spans="1:6" x14ac:dyDescent="0.25">
      <c r="A41" s="25"/>
      <c r="B41" s="27"/>
      <c r="C41" s="27"/>
      <c r="D41" s="27"/>
      <c r="E41" s="27"/>
      <c r="F41" s="21"/>
    </row>
    <row r="48" spans="1:6" ht="31.5" x14ac:dyDescent="0.25">
      <c r="A48" s="51" t="s">
        <v>48</v>
      </c>
      <c r="B48" s="52" t="s">
        <v>43</v>
      </c>
      <c r="C48" s="52" t="s">
        <v>44</v>
      </c>
    </row>
    <row r="49" spans="1:3" s="62" customFormat="1" ht="31.5" x14ac:dyDescent="0.25">
      <c r="A49" s="60" t="s">
        <v>37</v>
      </c>
      <c r="B49" s="61">
        <v>1809</v>
      </c>
      <c r="C49" s="61">
        <v>1822</v>
      </c>
    </row>
    <row r="50" spans="1:3" s="62" customFormat="1" ht="31.5" x14ac:dyDescent="0.25">
      <c r="A50" s="60" t="s">
        <v>36</v>
      </c>
      <c r="B50" s="61">
        <v>152</v>
      </c>
      <c r="C50" s="61">
        <v>65</v>
      </c>
    </row>
    <row r="51" spans="1:3" s="62" customFormat="1" ht="31.5" x14ac:dyDescent="0.25">
      <c r="A51" s="60" t="s">
        <v>38</v>
      </c>
      <c r="B51" s="63">
        <f>B50/B49</f>
        <v>8.4024322830292986E-2</v>
      </c>
      <c r="C51" s="63">
        <f>C50/C49</f>
        <v>3.5675082327113063E-2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104" zoomScale="75" zoomScaleNormal="75" zoomScalePageLayoutView="75" workbookViewId="0">
      <selection activeCell="A117" sqref="A117:XFD156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42</v>
      </c>
    </row>
    <row r="9" spans="1:6" ht="30" x14ac:dyDescent="0.25">
      <c r="A9" s="41" t="s">
        <v>50</v>
      </c>
      <c r="B9" s="42" t="s">
        <v>41</v>
      </c>
      <c r="C9" s="42" t="s">
        <v>30</v>
      </c>
      <c r="D9" s="42" t="s">
        <v>39</v>
      </c>
      <c r="E9" s="42" t="s">
        <v>32</v>
      </c>
      <c r="F9" s="42" t="s">
        <v>33</v>
      </c>
    </row>
    <row r="10" spans="1:6" x14ac:dyDescent="0.25">
      <c r="A10" s="6" t="s">
        <v>1</v>
      </c>
      <c r="B10" s="31">
        <v>152</v>
      </c>
      <c r="C10" s="31">
        <v>63983</v>
      </c>
      <c r="D10" s="31">
        <v>26404</v>
      </c>
      <c r="E10" s="33">
        <f>C10/C15</f>
        <v>6.7489056484362639E-2</v>
      </c>
      <c r="F10" s="33">
        <f>D10/D15</f>
        <v>0.20346767357632733</v>
      </c>
    </row>
    <row r="11" spans="1:6" x14ac:dyDescent="0.25">
      <c r="A11" s="6" t="s">
        <v>14</v>
      </c>
      <c r="B11" s="31">
        <v>196</v>
      </c>
      <c r="C11" s="31">
        <v>113884</v>
      </c>
      <c r="D11" s="31">
        <v>27631</v>
      </c>
      <c r="E11" s="33">
        <f>C11/C15</f>
        <v>0.12012446600917673</v>
      </c>
      <c r="F11" s="33">
        <f>D11/D15</f>
        <v>0.21292286352777992</v>
      </c>
    </row>
    <row r="12" spans="1:6" x14ac:dyDescent="0.25">
      <c r="A12" s="6" t="s">
        <v>15</v>
      </c>
      <c r="B12" s="31">
        <v>663</v>
      </c>
      <c r="C12" s="31">
        <v>365480</v>
      </c>
      <c r="D12" s="31">
        <v>51518</v>
      </c>
      <c r="E12" s="33">
        <f>C12/C15</f>
        <v>0.38550709350772638</v>
      </c>
      <c r="F12" s="33">
        <f>D12/D15</f>
        <v>0.39699468290051632</v>
      </c>
    </row>
    <row r="13" spans="1:6" x14ac:dyDescent="0.25">
      <c r="A13" s="6" t="s">
        <v>16</v>
      </c>
      <c r="B13" s="31">
        <v>543</v>
      </c>
      <c r="C13" s="31">
        <v>274635</v>
      </c>
      <c r="D13" s="31">
        <v>20638</v>
      </c>
      <c r="E13" s="33">
        <f>C13/C15</f>
        <v>0.28968408839196247</v>
      </c>
      <c r="F13" s="33">
        <f>D13/D15</f>
        <v>0.15903521615165292</v>
      </c>
    </row>
    <row r="14" spans="1:6" x14ac:dyDescent="0.25">
      <c r="A14" s="6" t="s">
        <v>17</v>
      </c>
      <c r="B14" s="32">
        <v>268</v>
      </c>
      <c r="C14" s="32">
        <v>130068</v>
      </c>
      <c r="D14" s="32">
        <v>3579</v>
      </c>
      <c r="E14" s="33">
        <f>C14/C15</f>
        <v>0.13719529560677179</v>
      </c>
      <c r="F14" s="33">
        <f>D14/D15</f>
        <v>2.7579563843723509E-2</v>
      </c>
    </row>
    <row r="15" spans="1:6" x14ac:dyDescent="0.25">
      <c r="A15" s="4" t="s">
        <v>0</v>
      </c>
      <c r="B15" s="65">
        <f>SUM(B10:B14)</f>
        <v>1822</v>
      </c>
      <c r="C15" s="65">
        <f>SUM(C10:C14)</f>
        <v>948050</v>
      </c>
      <c r="D15" s="65">
        <f>SUM(D10:D14)</f>
        <v>129770</v>
      </c>
      <c r="E15" s="66">
        <f>SUM(E10:E14)</f>
        <v>1</v>
      </c>
      <c r="F15" s="66">
        <f>SUM(F10:F14)</f>
        <v>1</v>
      </c>
    </row>
    <row r="19" spans="1:7" s="40" customFormat="1" ht="23.25" x14ac:dyDescent="0.25">
      <c r="A19" s="36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59</v>
      </c>
      <c r="B28" s="44" t="s">
        <v>24</v>
      </c>
      <c r="C28" s="44" t="s">
        <v>26</v>
      </c>
      <c r="D28" s="44" t="s">
        <v>28</v>
      </c>
      <c r="E28" s="45" t="s">
        <v>29</v>
      </c>
      <c r="F28" s="46" t="s">
        <v>6</v>
      </c>
      <c r="G28" s="15"/>
    </row>
    <row r="29" spans="1:7" x14ac:dyDescent="0.25">
      <c r="A29" s="6" t="s">
        <v>1</v>
      </c>
      <c r="B29" s="9">
        <v>30</v>
      </c>
      <c r="C29" s="9">
        <v>19</v>
      </c>
      <c r="D29" s="18">
        <v>77</v>
      </c>
      <c r="E29" s="3">
        <v>19</v>
      </c>
      <c r="F29" s="23">
        <f>SUM(B29:E29)</f>
        <v>145</v>
      </c>
      <c r="G29" s="15"/>
    </row>
    <row r="30" spans="1:7" x14ac:dyDescent="0.25">
      <c r="A30" s="6" t="s">
        <v>14</v>
      </c>
      <c r="B30" s="9">
        <v>91</v>
      </c>
      <c r="C30" s="9">
        <v>23</v>
      </c>
      <c r="D30" s="18">
        <v>65</v>
      </c>
      <c r="E30" s="3">
        <v>10</v>
      </c>
      <c r="F30" s="23">
        <f>SUM(B30:E30)</f>
        <v>189</v>
      </c>
      <c r="G30" s="15"/>
    </row>
    <row r="31" spans="1:7" x14ac:dyDescent="0.25">
      <c r="A31" s="6" t="s">
        <v>15</v>
      </c>
      <c r="B31" s="9">
        <v>386</v>
      </c>
      <c r="C31" s="9">
        <v>138</v>
      </c>
      <c r="D31" s="18">
        <v>116</v>
      </c>
      <c r="E31" s="3">
        <v>13</v>
      </c>
      <c r="F31" s="23">
        <f>SUM(B31:E31)</f>
        <v>653</v>
      </c>
      <c r="G31" s="15"/>
    </row>
    <row r="32" spans="1:7" x14ac:dyDescent="0.25">
      <c r="A32" s="6" t="s">
        <v>16</v>
      </c>
      <c r="B32" s="9">
        <v>374</v>
      </c>
      <c r="C32" s="9">
        <v>107</v>
      </c>
      <c r="D32" s="18">
        <v>49</v>
      </c>
      <c r="E32" s="3">
        <v>10</v>
      </c>
      <c r="F32" s="23">
        <f>SUM(B32:E32)</f>
        <v>540</v>
      </c>
      <c r="G32" s="15"/>
    </row>
    <row r="33" spans="1:9" x14ac:dyDescent="0.25">
      <c r="A33" s="6" t="s">
        <v>17</v>
      </c>
      <c r="B33" s="9">
        <v>174</v>
      </c>
      <c r="C33" s="9">
        <v>43</v>
      </c>
      <c r="D33" s="18">
        <v>28</v>
      </c>
      <c r="E33" s="3">
        <v>7</v>
      </c>
      <c r="F33" s="23">
        <f>SUM(B33:E33)</f>
        <v>252</v>
      </c>
      <c r="G33" s="15"/>
    </row>
    <row r="34" spans="1:9" x14ac:dyDescent="0.25">
      <c r="A34" s="8" t="s">
        <v>0</v>
      </c>
      <c r="B34" s="65">
        <f>SUM(B29:B33)</f>
        <v>1055</v>
      </c>
      <c r="C34" s="65">
        <f>SUM(C29:C33)</f>
        <v>330</v>
      </c>
      <c r="D34" s="65">
        <f>SUM(D29:D33)</f>
        <v>335</v>
      </c>
      <c r="E34" s="65">
        <f>SUM(E29:E33)</f>
        <v>59</v>
      </c>
      <c r="F34" s="24">
        <f>SUM(F29:F33)</f>
        <v>1779</v>
      </c>
      <c r="G34" s="15"/>
    </row>
    <row r="35" spans="1:9" ht="30" x14ac:dyDescent="0.25">
      <c r="A35" s="7"/>
      <c r="B35" s="43" t="s">
        <v>25</v>
      </c>
      <c r="C35" s="43" t="s">
        <v>27</v>
      </c>
      <c r="D35" s="43" t="s">
        <v>34</v>
      </c>
      <c r="E35" s="42" t="s">
        <v>35</v>
      </c>
      <c r="F35" s="15"/>
      <c r="G35" s="19"/>
      <c r="H35" s="20"/>
      <c r="I35" s="15"/>
    </row>
    <row r="36" spans="1:9" x14ac:dyDescent="0.25">
      <c r="A36" s="6" t="s">
        <v>1</v>
      </c>
      <c r="B36" s="5">
        <f>B29/B34</f>
        <v>2.843601895734597E-2</v>
      </c>
      <c r="C36" s="5">
        <f>C29/C34</f>
        <v>5.7575757575757579E-2</v>
      </c>
      <c r="D36" s="5">
        <f>D29/D34</f>
        <v>0.2298507462686567</v>
      </c>
      <c r="E36" s="5">
        <f>E29/E34</f>
        <v>0.32203389830508472</v>
      </c>
    </row>
    <row r="37" spans="1:9" x14ac:dyDescent="0.25">
      <c r="A37" s="6" t="s">
        <v>14</v>
      </c>
      <c r="B37" s="5">
        <f>B30/B34</f>
        <v>8.6255924170616116E-2</v>
      </c>
      <c r="C37" s="5">
        <f>C30/C34</f>
        <v>6.9696969696969702E-2</v>
      </c>
      <c r="D37" s="5">
        <f>D30/D34</f>
        <v>0.19402985074626866</v>
      </c>
      <c r="E37" s="5">
        <f>E30/E34</f>
        <v>0.16949152542372881</v>
      </c>
    </row>
    <row r="38" spans="1:9" x14ac:dyDescent="0.25">
      <c r="A38" s="6" t="s">
        <v>15</v>
      </c>
      <c r="B38" s="5">
        <f>B31/B34</f>
        <v>0.36587677725118484</v>
      </c>
      <c r="C38" s="5">
        <f>C31/C34</f>
        <v>0.41818181818181815</v>
      </c>
      <c r="D38" s="5">
        <f>D31/D34</f>
        <v>0.34626865671641793</v>
      </c>
      <c r="E38" s="5">
        <f>E31/E34</f>
        <v>0.22033898305084745</v>
      </c>
    </row>
    <row r="39" spans="1:9" x14ac:dyDescent="0.25">
      <c r="A39" s="6" t="s">
        <v>16</v>
      </c>
      <c r="B39" s="5">
        <f>B32/B34</f>
        <v>0.35450236966824644</v>
      </c>
      <c r="C39" s="5">
        <f>C32/C34</f>
        <v>0.32424242424242422</v>
      </c>
      <c r="D39" s="5">
        <f>D32/D34</f>
        <v>0.14626865671641792</v>
      </c>
      <c r="E39" s="5">
        <f>E32/E34</f>
        <v>0.16949152542372881</v>
      </c>
    </row>
    <row r="40" spans="1:9" x14ac:dyDescent="0.25">
      <c r="A40" s="6" t="s">
        <v>17</v>
      </c>
      <c r="B40" s="5">
        <f>B33/B34</f>
        <v>0.16492890995260664</v>
      </c>
      <c r="C40" s="5">
        <f>C33/C34</f>
        <v>0.13030303030303031</v>
      </c>
      <c r="D40" s="5">
        <f>D33/D34</f>
        <v>8.3582089552238809E-2</v>
      </c>
      <c r="E40" s="5">
        <f>E33/E34</f>
        <v>0.11864406779661017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8" t="s">
        <v>51</v>
      </c>
      <c r="B51" s="47" t="s">
        <v>13</v>
      </c>
      <c r="C51" s="47" t="s">
        <v>18</v>
      </c>
      <c r="D51" s="47" t="s">
        <v>12</v>
      </c>
      <c r="E51" s="47" t="s">
        <v>11</v>
      </c>
      <c r="F51" s="46" t="s">
        <v>6</v>
      </c>
    </row>
    <row r="52" spans="1:6" x14ac:dyDescent="0.25">
      <c r="A52" s="22" t="s">
        <v>1</v>
      </c>
      <c r="B52" s="23">
        <v>126</v>
      </c>
      <c r="C52" s="23">
        <v>4</v>
      </c>
      <c r="D52" s="23">
        <v>3</v>
      </c>
      <c r="E52" s="23">
        <v>14</v>
      </c>
      <c r="F52" s="23">
        <f>SUM(B52:E52)</f>
        <v>147</v>
      </c>
    </row>
    <row r="53" spans="1:6" x14ac:dyDescent="0.25">
      <c r="A53" s="22" t="s">
        <v>14</v>
      </c>
      <c r="B53" s="23">
        <v>180</v>
      </c>
      <c r="C53" s="23">
        <v>0</v>
      </c>
      <c r="D53" s="23">
        <v>8</v>
      </c>
      <c r="E53" s="23">
        <v>2</v>
      </c>
      <c r="F53" s="23">
        <f>SUM(B53:E53)</f>
        <v>190</v>
      </c>
    </row>
    <row r="54" spans="1:6" x14ac:dyDescent="0.25">
      <c r="A54" s="22" t="s">
        <v>15</v>
      </c>
      <c r="B54" s="23">
        <v>636</v>
      </c>
      <c r="C54" s="23">
        <v>3</v>
      </c>
      <c r="D54" s="23">
        <v>13</v>
      </c>
      <c r="E54" s="23">
        <v>4</v>
      </c>
      <c r="F54" s="23">
        <f>SUM(B54:E54)</f>
        <v>656</v>
      </c>
    </row>
    <row r="55" spans="1:6" x14ac:dyDescent="0.25">
      <c r="A55" s="22" t="s">
        <v>16</v>
      </c>
      <c r="B55" s="23">
        <v>534</v>
      </c>
      <c r="C55" s="23">
        <v>0</v>
      </c>
      <c r="D55" s="23">
        <v>6</v>
      </c>
      <c r="E55" s="23">
        <v>0</v>
      </c>
      <c r="F55" s="23">
        <f>SUM(B55:E55)</f>
        <v>540</v>
      </c>
    </row>
    <row r="56" spans="1:6" x14ac:dyDescent="0.25">
      <c r="A56" s="22" t="s">
        <v>17</v>
      </c>
      <c r="B56" s="23">
        <v>245</v>
      </c>
      <c r="C56" s="23">
        <v>0</v>
      </c>
      <c r="D56" s="23">
        <v>7</v>
      </c>
      <c r="E56" s="23">
        <v>0</v>
      </c>
      <c r="F56" s="23">
        <f>SUM(B56:E56)</f>
        <v>252</v>
      </c>
    </row>
    <row r="57" spans="1:6" x14ac:dyDescent="0.25">
      <c r="A57" s="24" t="s">
        <v>0</v>
      </c>
      <c r="B57" s="65">
        <f>SUM(B52:B56)</f>
        <v>1721</v>
      </c>
      <c r="C57" s="65">
        <f>SUM(C52:C56)</f>
        <v>7</v>
      </c>
      <c r="D57" s="65">
        <f>SUM(D52:D56)</f>
        <v>37</v>
      </c>
      <c r="E57" s="65">
        <f>SUM(E52:E56)</f>
        <v>20</v>
      </c>
      <c r="F57" s="24">
        <f>SUM(F52:F56)</f>
        <v>1785</v>
      </c>
    </row>
    <row r="58" spans="1:6" x14ac:dyDescent="0.25">
      <c r="A58" s="24"/>
      <c r="B58" s="48" t="s">
        <v>13</v>
      </c>
      <c r="C58" s="48" t="s">
        <v>18</v>
      </c>
      <c r="D58" s="48" t="s">
        <v>12</v>
      </c>
      <c r="E58" s="48" t="s">
        <v>11</v>
      </c>
      <c r="F58" s="21"/>
    </row>
    <row r="59" spans="1:6" x14ac:dyDescent="0.25">
      <c r="A59" s="22" t="s">
        <v>1</v>
      </c>
      <c r="B59" s="26">
        <f>B52/B57</f>
        <v>7.3213248111563045E-2</v>
      </c>
      <c r="C59" s="26">
        <f>C52/C57</f>
        <v>0.5714285714285714</v>
      </c>
      <c r="D59" s="26">
        <f>D52/D57</f>
        <v>8.1081081081081086E-2</v>
      </c>
      <c r="E59" s="26">
        <f>E52/E57</f>
        <v>0.7</v>
      </c>
      <c r="F59" s="21"/>
    </row>
    <row r="60" spans="1:6" x14ac:dyDescent="0.25">
      <c r="A60" s="22" t="s">
        <v>14</v>
      </c>
      <c r="B60" s="26">
        <f>B53/B57</f>
        <v>0.10459035444509006</v>
      </c>
      <c r="C60" s="26">
        <f>C53/C57</f>
        <v>0</v>
      </c>
      <c r="D60" s="26">
        <f>D53/D57</f>
        <v>0.21621621621621623</v>
      </c>
      <c r="E60" s="26">
        <f>E53/E57</f>
        <v>0.1</v>
      </c>
      <c r="F60" s="21"/>
    </row>
    <row r="61" spans="1:6" x14ac:dyDescent="0.25">
      <c r="A61" s="22" t="s">
        <v>15</v>
      </c>
      <c r="B61" s="26">
        <f>B54/B57</f>
        <v>0.36955258570598487</v>
      </c>
      <c r="C61" s="26">
        <f>C54/C57</f>
        <v>0.42857142857142855</v>
      </c>
      <c r="D61" s="26">
        <f>D54/D57</f>
        <v>0.35135135135135137</v>
      </c>
      <c r="E61" s="26">
        <f>E54/E57</f>
        <v>0.2</v>
      </c>
      <c r="F61" s="21"/>
    </row>
    <row r="62" spans="1:6" x14ac:dyDescent="0.25">
      <c r="A62" s="22" t="s">
        <v>16</v>
      </c>
      <c r="B62" s="26">
        <f>B55/B57</f>
        <v>0.31028471818710052</v>
      </c>
      <c r="C62" s="26">
        <f>C55/C57</f>
        <v>0</v>
      </c>
      <c r="D62" s="26">
        <f>D55/D57</f>
        <v>0.16216216216216217</v>
      </c>
      <c r="E62" s="26">
        <f>E55/E57</f>
        <v>0</v>
      </c>
      <c r="F62" s="21"/>
    </row>
    <row r="63" spans="1:6" x14ac:dyDescent="0.25">
      <c r="A63" s="22" t="s">
        <v>17</v>
      </c>
      <c r="B63" s="26">
        <f>B56/B57</f>
        <v>0.14235909355026147</v>
      </c>
      <c r="C63" s="26">
        <f>C56/C57</f>
        <v>0</v>
      </c>
      <c r="D63" s="26">
        <f>D56/D57</f>
        <v>0.1891891891891892</v>
      </c>
      <c r="E63" s="26">
        <f>E56/E57</f>
        <v>0</v>
      </c>
      <c r="F63" s="21"/>
    </row>
    <row r="64" spans="1:6" x14ac:dyDescent="0.25">
      <c r="A64" s="25"/>
      <c r="B64" s="27"/>
      <c r="C64" s="27"/>
      <c r="D64" s="27"/>
      <c r="E64" s="27"/>
      <c r="F64" s="21"/>
    </row>
    <row r="65" spans="1:6" x14ac:dyDescent="0.25">
      <c r="A65" s="25"/>
      <c r="B65" s="27"/>
      <c r="C65" s="27"/>
      <c r="D65" s="27"/>
      <c r="E65" s="27"/>
      <c r="F65" s="21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ht="45" x14ac:dyDescent="0.25">
      <c r="A74" s="49" t="s">
        <v>52</v>
      </c>
      <c r="B74" s="50" t="s">
        <v>10</v>
      </c>
      <c r="C74" s="46" t="s">
        <v>9</v>
      </c>
      <c r="D74" s="47" t="s">
        <v>8</v>
      </c>
      <c r="E74" s="50" t="s">
        <v>7</v>
      </c>
      <c r="F74" s="46" t="s">
        <v>6</v>
      </c>
    </row>
    <row r="75" spans="1:6" x14ac:dyDescent="0.25">
      <c r="A75" s="22" t="s">
        <v>1</v>
      </c>
      <c r="B75" s="23">
        <v>0</v>
      </c>
      <c r="C75" s="23">
        <v>0</v>
      </c>
      <c r="D75" s="23">
        <v>0</v>
      </c>
      <c r="E75" s="23">
        <v>0</v>
      </c>
      <c r="F75" s="23">
        <f>SUM(B75:E75)</f>
        <v>0</v>
      </c>
    </row>
    <row r="76" spans="1:6" x14ac:dyDescent="0.25">
      <c r="A76" s="22" t="s">
        <v>14</v>
      </c>
      <c r="B76" s="23">
        <v>0</v>
      </c>
      <c r="C76" s="23">
        <v>0</v>
      </c>
      <c r="D76" s="23">
        <v>0</v>
      </c>
      <c r="E76" s="23">
        <v>0</v>
      </c>
      <c r="F76" s="23">
        <f>SUM(B76:E76)</f>
        <v>0</v>
      </c>
    </row>
    <row r="77" spans="1:6" x14ac:dyDescent="0.25">
      <c r="A77" s="22" t="s">
        <v>15</v>
      </c>
      <c r="B77" s="23">
        <v>0</v>
      </c>
      <c r="C77" s="23">
        <v>0</v>
      </c>
      <c r="D77" s="23">
        <v>0</v>
      </c>
      <c r="E77" s="23">
        <v>0</v>
      </c>
      <c r="F77" s="23">
        <f>SUM(B77:E77)</f>
        <v>0</v>
      </c>
    </row>
    <row r="78" spans="1:6" x14ac:dyDescent="0.25">
      <c r="A78" s="22" t="s">
        <v>16</v>
      </c>
      <c r="B78" s="23">
        <v>0</v>
      </c>
      <c r="C78" s="23">
        <v>0</v>
      </c>
      <c r="D78" s="23">
        <v>0</v>
      </c>
      <c r="E78" s="23">
        <v>0</v>
      </c>
      <c r="F78" s="23">
        <f>SUM(B78:E78)</f>
        <v>0</v>
      </c>
    </row>
    <row r="79" spans="1:6" x14ac:dyDescent="0.25">
      <c r="A79" s="22" t="s">
        <v>17</v>
      </c>
      <c r="B79" s="23">
        <v>0</v>
      </c>
      <c r="C79" s="23">
        <v>0</v>
      </c>
      <c r="D79" s="23">
        <v>0</v>
      </c>
      <c r="E79" s="23">
        <v>0</v>
      </c>
      <c r="F79" s="23">
        <f>SUM(B79:E79)</f>
        <v>0</v>
      </c>
    </row>
    <row r="80" spans="1:6" x14ac:dyDescent="0.25">
      <c r="A80" s="28" t="s">
        <v>0</v>
      </c>
      <c r="B80" s="65">
        <f>SUM(B75:B79)</f>
        <v>0</v>
      </c>
      <c r="C80" s="65">
        <f>SUM(C75:C79)</f>
        <v>0</v>
      </c>
      <c r="D80" s="65">
        <f>SUM(D75:D79)</f>
        <v>0</v>
      </c>
      <c r="E80" s="65">
        <f>SUM(E75:E79)</f>
        <v>0</v>
      </c>
      <c r="F80" s="24">
        <f>SUM(F75:F79)</f>
        <v>0</v>
      </c>
    </row>
    <row r="81" spans="1:6" x14ac:dyDescent="0.25">
      <c r="A81" s="29"/>
      <c r="B81" s="48" t="s">
        <v>10</v>
      </c>
      <c r="C81" s="47" t="s">
        <v>9</v>
      </c>
      <c r="D81" s="48" t="s">
        <v>8</v>
      </c>
      <c r="E81" s="48" t="s">
        <v>7</v>
      </c>
      <c r="F81" s="21"/>
    </row>
    <row r="82" spans="1:6" x14ac:dyDescent="0.25">
      <c r="A82" s="22" t="s">
        <v>1</v>
      </c>
      <c r="B82" s="26" t="e">
        <f>B75/B80</f>
        <v>#DIV/0!</v>
      </c>
      <c r="C82" s="26" t="e">
        <f>C75/C80</f>
        <v>#DIV/0!</v>
      </c>
      <c r="D82" s="26" t="e">
        <f>D75/D80</f>
        <v>#DIV/0!</v>
      </c>
      <c r="E82" s="26" t="e">
        <f>E75/E80</f>
        <v>#DIV/0!</v>
      </c>
      <c r="F82" s="21"/>
    </row>
    <row r="83" spans="1:6" x14ac:dyDescent="0.25">
      <c r="A83" s="22" t="s">
        <v>14</v>
      </c>
      <c r="B83" s="26" t="e">
        <f>B76/B80</f>
        <v>#DIV/0!</v>
      </c>
      <c r="C83" s="26" t="e">
        <f>C76/C80</f>
        <v>#DIV/0!</v>
      </c>
      <c r="D83" s="26" t="e">
        <f>D76/D80</f>
        <v>#DIV/0!</v>
      </c>
      <c r="E83" s="26" t="e">
        <f>E76/E80</f>
        <v>#DIV/0!</v>
      </c>
      <c r="F83" s="21"/>
    </row>
    <row r="84" spans="1:6" x14ac:dyDescent="0.25">
      <c r="A84" s="22" t="s">
        <v>15</v>
      </c>
      <c r="B84" s="26" t="e">
        <f>B77/B80</f>
        <v>#DIV/0!</v>
      </c>
      <c r="C84" s="26" t="e">
        <f>C77/C80</f>
        <v>#DIV/0!</v>
      </c>
      <c r="D84" s="26" t="e">
        <f>D77/D80</f>
        <v>#DIV/0!</v>
      </c>
      <c r="E84" s="26" t="e">
        <f>E77/E80</f>
        <v>#DIV/0!</v>
      </c>
      <c r="F84" s="21"/>
    </row>
    <row r="85" spans="1:6" x14ac:dyDescent="0.25">
      <c r="A85" s="22" t="s">
        <v>16</v>
      </c>
      <c r="B85" s="26" t="e">
        <f>B78/B80</f>
        <v>#DIV/0!</v>
      </c>
      <c r="C85" s="26" t="e">
        <f>C78/C80</f>
        <v>#DIV/0!</v>
      </c>
      <c r="D85" s="26" t="e">
        <f>D78/D80</f>
        <v>#DIV/0!</v>
      </c>
      <c r="E85" s="26" t="e">
        <f>E78/E80</f>
        <v>#DIV/0!</v>
      </c>
      <c r="F85" s="21"/>
    </row>
    <row r="86" spans="1:6" x14ac:dyDescent="0.25">
      <c r="A86" s="22" t="s">
        <v>17</v>
      </c>
      <c r="B86" s="26" t="e">
        <f>B79/B80</f>
        <v>#DIV/0!</v>
      </c>
      <c r="C86" s="26" t="e">
        <f>C79/C80</f>
        <v>#DIV/0!</v>
      </c>
      <c r="D86" s="26" t="e">
        <f>D79/D80</f>
        <v>#DIV/0!</v>
      </c>
      <c r="E86" s="26" t="e">
        <f>E79/E80</f>
        <v>#DIV/0!</v>
      </c>
      <c r="F86" s="21"/>
    </row>
    <row r="87" spans="1:6" x14ac:dyDescent="0.25">
      <c r="A87" s="25"/>
      <c r="B87" s="27"/>
      <c r="C87" s="27"/>
      <c r="D87" s="27"/>
      <c r="E87" s="27"/>
      <c r="F87" s="21"/>
    </row>
    <row r="93" spans="1:6" x14ac:dyDescent="0.25">
      <c r="A93" s="21"/>
      <c r="B93" s="21"/>
      <c r="C93" s="21"/>
      <c r="D93" s="21"/>
      <c r="E93" s="21"/>
      <c r="F93" s="21"/>
    </row>
    <row r="94" spans="1:6" x14ac:dyDescent="0.25">
      <c r="A94" s="25"/>
      <c r="B94" s="27"/>
      <c r="C94" s="27"/>
      <c r="D94" s="27"/>
      <c r="E94" s="27"/>
      <c r="F94" s="21"/>
    </row>
    <row r="95" spans="1:6" x14ac:dyDescent="0.25">
      <c r="A95" s="21"/>
      <c r="B95" s="21"/>
      <c r="C95" s="21"/>
      <c r="D95" s="21"/>
      <c r="E95" s="21"/>
      <c r="F95" s="21"/>
    </row>
    <row r="96" spans="1:6" x14ac:dyDescent="0.25">
      <c r="A96" s="21"/>
      <c r="B96" s="21"/>
      <c r="C96" s="21"/>
      <c r="D96" s="21"/>
      <c r="E96" s="21"/>
      <c r="F96" s="21"/>
    </row>
    <row r="97" spans="1:6" ht="30" x14ac:dyDescent="0.25">
      <c r="A97" s="64" t="s">
        <v>53</v>
      </c>
      <c r="B97" s="47" t="s">
        <v>5</v>
      </c>
      <c r="C97" s="47" t="s">
        <v>4</v>
      </c>
      <c r="D97" s="47" t="s">
        <v>3</v>
      </c>
      <c r="E97" s="50" t="s">
        <v>2</v>
      </c>
      <c r="F97" s="46" t="s">
        <v>6</v>
      </c>
    </row>
    <row r="98" spans="1:6" x14ac:dyDescent="0.25">
      <c r="A98" s="22" t="s">
        <v>1</v>
      </c>
      <c r="B98" s="23">
        <v>60</v>
      </c>
      <c r="C98" s="23">
        <v>76</v>
      </c>
      <c r="D98" s="23">
        <v>4</v>
      </c>
      <c r="E98" s="30">
        <v>7</v>
      </c>
      <c r="F98" s="23">
        <f>SUM(B98:E98)</f>
        <v>147</v>
      </c>
    </row>
    <row r="99" spans="1:6" x14ac:dyDescent="0.25">
      <c r="A99" s="22" t="s">
        <v>14</v>
      </c>
      <c r="B99" s="23">
        <v>64</v>
      </c>
      <c r="C99" s="23">
        <v>99</v>
      </c>
      <c r="D99" s="23">
        <v>6</v>
      </c>
      <c r="E99" s="30">
        <v>21</v>
      </c>
      <c r="F99" s="23">
        <f>SUM(B99:E99)</f>
        <v>190</v>
      </c>
    </row>
    <row r="100" spans="1:6" x14ac:dyDescent="0.25">
      <c r="A100" s="22" t="s">
        <v>15</v>
      </c>
      <c r="B100" s="23">
        <v>133</v>
      </c>
      <c r="C100" s="23">
        <v>435</v>
      </c>
      <c r="D100" s="23">
        <v>17</v>
      </c>
      <c r="E100" s="30">
        <v>71</v>
      </c>
      <c r="F100" s="23">
        <f>SUM(B100:E100)</f>
        <v>656</v>
      </c>
    </row>
    <row r="101" spans="1:6" x14ac:dyDescent="0.25">
      <c r="A101" s="22" t="s">
        <v>16</v>
      </c>
      <c r="B101" s="23">
        <v>55</v>
      </c>
      <c r="C101" s="23">
        <v>413</v>
      </c>
      <c r="D101" s="23">
        <v>7</v>
      </c>
      <c r="E101" s="30">
        <v>65</v>
      </c>
      <c r="F101" s="23">
        <f>SUM(B101:E101)</f>
        <v>540</v>
      </c>
    </row>
    <row r="102" spans="1:6" x14ac:dyDescent="0.25">
      <c r="A102" s="22" t="s">
        <v>17</v>
      </c>
      <c r="B102" s="23">
        <v>21</v>
      </c>
      <c r="C102" s="23">
        <v>189</v>
      </c>
      <c r="D102" s="23">
        <v>3</v>
      </c>
      <c r="E102" s="30">
        <v>39</v>
      </c>
      <c r="F102" s="23">
        <f>SUM(B102:E102)</f>
        <v>252</v>
      </c>
    </row>
    <row r="103" spans="1:6" x14ac:dyDescent="0.25">
      <c r="A103" s="28" t="s">
        <v>0</v>
      </c>
      <c r="B103" s="65">
        <f>SUM(B98:B102)</f>
        <v>333</v>
      </c>
      <c r="C103" s="65">
        <f>SUM(C98:C102)</f>
        <v>1212</v>
      </c>
      <c r="D103" s="65">
        <f>SUM(D98:D102)</f>
        <v>37</v>
      </c>
      <c r="E103" s="65">
        <f>SUM(E98:E102)</f>
        <v>203</v>
      </c>
      <c r="F103" s="24">
        <f>SUM(F98:F102)</f>
        <v>1785</v>
      </c>
    </row>
    <row r="104" spans="1:6" x14ac:dyDescent="0.25">
      <c r="A104" s="29"/>
      <c r="B104" s="47" t="s">
        <v>5</v>
      </c>
      <c r="C104" s="47" t="s">
        <v>4</v>
      </c>
      <c r="D104" s="47" t="s">
        <v>3</v>
      </c>
      <c r="E104" s="47" t="s">
        <v>2</v>
      </c>
      <c r="F104" s="21"/>
    </row>
    <row r="105" spans="1:6" x14ac:dyDescent="0.25">
      <c r="A105" s="22" t="s">
        <v>1</v>
      </c>
      <c r="B105" s="26">
        <f>B98/B103</f>
        <v>0.18018018018018017</v>
      </c>
      <c r="C105" s="26">
        <f>C98/C103</f>
        <v>6.2706270627062702E-2</v>
      </c>
      <c r="D105" s="26">
        <f>D98/D103</f>
        <v>0.10810810810810811</v>
      </c>
      <c r="E105" s="26">
        <f>E98/E103</f>
        <v>3.4482758620689655E-2</v>
      </c>
      <c r="F105" s="21"/>
    </row>
    <row r="106" spans="1:6" x14ac:dyDescent="0.25">
      <c r="A106" s="22" t="s">
        <v>14</v>
      </c>
      <c r="B106" s="26">
        <f>B99/B103</f>
        <v>0.19219219219219219</v>
      </c>
      <c r="C106" s="26">
        <f>C99/C103</f>
        <v>8.1683168316831686E-2</v>
      </c>
      <c r="D106" s="26">
        <f>D99/D103</f>
        <v>0.16216216216216217</v>
      </c>
      <c r="E106" s="26">
        <f>E99/E103</f>
        <v>0.10344827586206896</v>
      </c>
      <c r="F106" s="21"/>
    </row>
    <row r="107" spans="1:6" x14ac:dyDescent="0.25">
      <c r="A107" s="22" t="s">
        <v>15</v>
      </c>
      <c r="B107" s="26">
        <f>B100/B103</f>
        <v>0.39939939939939939</v>
      </c>
      <c r="C107" s="26">
        <f>C100/C103</f>
        <v>0.3589108910891089</v>
      </c>
      <c r="D107" s="26">
        <f>D100/D103</f>
        <v>0.45945945945945948</v>
      </c>
      <c r="E107" s="26">
        <f>E100/E103</f>
        <v>0.34975369458128081</v>
      </c>
      <c r="F107" s="21"/>
    </row>
    <row r="108" spans="1:6" x14ac:dyDescent="0.25">
      <c r="A108" s="22" t="s">
        <v>16</v>
      </c>
      <c r="B108" s="26">
        <f>B101/B103</f>
        <v>0.16516516516516516</v>
      </c>
      <c r="C108" s="26">
        <f>C101/C103</f>
        <v>0.34075907590759075</v>
      </c>
      <c r="D108" s="26">
        <f>D101/D103</f>
        <v>0.1891891891891892</v>
      </c>
      <c r="E108" s="26">
        <f>E101/E103</f>
        <v>0.32019704433497537</v>
      </c>
      <c r="F108" s="21"/>
    </row>
    <row r="109" spans="1:6" x14ac:dyDescent="0.25">
      <c r="A109" s="22" t="s">
        <v>17</v>
      </c>
      <c r="B109" s="26">
        <f>B102/B103</f>
        <v>6.3063063063063057E-2</v>
      </c>
      <c r="C109" s="26">
        <f>C102/C103</f>
        <v>0.15594059405940594</v>
      </c>
      <c r="D109" s="26">
        <f>D102/D103</f>
        <v>8.1081081081081086E-2</v>
      </c>
      <c r="E109" s="26">
        <f>E102/E103</f>
        <v>0.19211822660098521</v>
      </c>
      <c r="F109" s="2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104" zoomScale="75" zoomScaleNormal="75" zoomScalePageLayoutView="75" workbookViewId="0">
      <selection activeCell="A117" sqref="A117:XFD146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42</v>
      </c>
    </row>
    <row r="9" spans="1:6" ht="30" x14ac:dyDescent="0.25">
      <c r="A9" s="41" t="s">
        <v>58</v>
      </c>
      <c r="B9" s="42" t="s">
        <v>41</v>
      </c>
      <c r="C9" s="42" t="s">
        <v>30</v>
      </c>
      <c r="D9" s="42" t="s">
        <v>39</v>
      </c>
      <c r="E9" s="42" t="s">
        <v>32</v>
      </c>
      <c r="F9" s="42" t="s">
        <v>33</v>
      </c>
    </row>
    <row r="10" spans="1:6" x14ac:dyDescent="0.25">
      <c r="A10" s="6" t="s">
        <v>1</v>
      </c>
      <c r="B10" s="31">
        <v>145</v>
      </c>
      <c r="C10" s="31">
        <v>59914</v>
      </c>
      <c r="D10" s="31">
        <v>25328</v>
      </c>
      <c r="E10" s="33">
        <f>C10/C15</f>
        <v>6.3557766768858673E-2</v>
      </c>
      <c r="F10" s="33">
        <f>D10/D15</f>
        <v>0.21047208303210099</v>
      </c>
    </row>
    <row r="11" spans="1:6" x14ac:dyDescent="0.25">
      <c r="A11" s="6" t="s">
        <v>14</v>
      </c>
      <c r="B11" s="31">
        <v>190</v>
      </c>
      <c r="C11" s="31">
        <v>112637</v>
      </c>
      <c r="D11" s="31">
        <v>27165</v>
      </c>
      <c r="E11" s="33">
        <f>C11/C15</f>
        <v>0.11948720124752034</v>
      </c>
      <c r="F11" s="33">
        <f>D11/D15</f>
        <v>0.22573729214967717</v>
      </c>
    </row>
    <row r="12" spans="1:6" x14ac:dyDescent="0.25">
      <c r="A12" s="6" t="s">
        <v>15</v>
      </c>
      <c r="B12" s="31">
        <v>558</v>
      </c>
      <c r="C12" s="31">
        <v>314142</v>
      </c>
      <c r="D12" s="31">
        <v>44400</v>
      </c>
      <c r="E12" s="33">
        <f>C12/C15</f>
        <v>0.33324705358184731</v>
      </c>
      <c r="F12" s="33">
        <f>D12/D15</f>
        <v>0.36895769451300076</v>
      </c>
    </row>
    <row r="13" spans="1:6" x14ac:dyDescent="0.25">
      <c r="A13" s="6" t="s">
        <v>16</v>
      </c>
      <c r="B13" s="31">
        <v>537</v>
      </c>
      <c r="C13" s="31">
        <v>272843</v>
      </c>
      <c r="D13" s="31">
        <v>20223</v>
      </c>
      <c r="E13" s="33">
        <f>C13/C15</f>
        <v>0.28943638813158368</v>
      </c>
      <c r="F13" s="33">
        <f>D13/D15</f>
        <v>0.16805025802109042</v>
      </c>
    </row>
    <row r="14" spans="1:6" x14ac:dyDescent="0.25">
      <c r="A14" s="6" t="s">
        <v>17</v>
      </c>
      <c r="B14" s="32">
        <v>379</v>
      </c>
      <c r="C14" s="32">
        <v>183134</v>
      </c>
      <c r="D14" s="32">
        <v>3223</v>
      </c>
      <c r="E14" s="33">
        <f>C14/C15</f>
        <v>0.19427159027019</v>
      </c>
      <c r="F14" s="33">
        <f>D14/D15</f>
        <v>2.6782672284130664E-2</v>
      </c>
    </row>
    <row r="15" spans="1:6" x14ac:dyDescent="0.25">
      <c r="A15" s="4" t="s">
        <v>0</v>
      </c>
      <c r="B15" s="65">
        <f>SUM(B10:B14)</f>
        <v>1809</v>
      </c>
      <c r="C15" s="65">
        <f>SUM(C10:C14)</f>
        <v>942670</v>
      </c>
      <c r="D15" s="65">
        <f>SUM(D10:D14)</f>
        <v>120339</v>
      </c>
      <c r="E15" s="66">
        <f>SUM(E10:E14)</f>
        <v>1</v>
      </c>
      <c r="F15" s="66">
        <f>SUM(F10:F14)</f>
        <v>1</v>
      </c>
    </row>
    <row r="19" spans="1:7" s="40" customFormat="1" ht="23.25" x14ac:dyDescent="0.25">
      <c r="A19" s="36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57</v>
      </c>
      <c r="B28" s="44" t="s">
        <v>24</v>
      </c>
      <c r="C28" s="44" t="s">
        <v>26</v>
      </c>
      <c r="D28" s="44" t="s">
        <v>28</v>
      </c>
      <c r="E28" s="45" t="s">
        <v>29</v>
      </c>
      <c r="F28" s="46" t="s">
        <v>6</v>
      </c>
      <c r="G28" s="15"/>
    </row>
    <row r="29" spans="1:7" x14ac:dyDescent="0.25">
      <c r="A29" s="6" t="s">
        <v>1</v>
      </c>
      <c r="B29" s="9">
        <v>38</v>
      </c>
      <c r="C29" s="9">
        <v>18</v>
      </c>
      <c r="D29" s="18">
        <v>68</v>
      </c>
      <c r="E29" s="3">
        <v>13</v>
      </c>
      <c r="F29" s="23">
        <f>SUM(B29:E29)</f>
        <v>137</v>
      </c>
      <c r="G29" s="15"/>
    </row>
    <row r="30" spans="1:7" x14ac:dyDescent="0.25">
      <c r="A30" s="6" t="s">
        <v>14</v>
      </c>
      <c r="B30" s="9">
        <v>103</v>
      </c>
      <c r="C30" s="9">
        <v>21</v>
      </c>
      <c r="D30" s="18">
        <v>59</v>
      </c>
      <c r="E30" s="3">
        <v>6</v>
      </c>
      <c r="F30" s="23">
        <f>SUM(B30:E30)</f>
        <v>189</v>
      </c>
      <c r="G30" s="15"/>
    </row>
    <row r="31" spans="1:7" x14ac:dyDescent="0.25">
      <c r="A31" s="6" t="s">
        <v>15</v>
      </c>
      <c r="B31" s="9">
        <v>318</v>
      </c>
      <c r="C31" s="9">
        <v>120</v>
      </c>
      <c r="D31" s="18">
        <v>110</v>
      </c>
      <c r="E31" s="3">
        <v>8</v>
      </c>
      <c r="F31" s="23">
        <f>SUM(B31:E31)</f>
        <v>556</v>
      </c>
      <c r="G31" s="15"/>
    </row>
    <row r="32" spans="1:7" x14ac:dyDescent="0.25">
      <c r="A32" s="6" t="s">
        <v>16</v>
      </c>
      <c r="B32" s="9">
        <v>353</v>
      </c>
      <c r="C32" s="9">
        <v>118</v>
      </c>
      <c r="D32" s="18">
        <v>59</v>
      </c>
      <c r="E32" s="3">
        <v>6</v>
      </c>
      <c r="F32" s="23">
        <f>SUM(B32:E32)</f>
        <v>536</v>
      </c>
      <c r="G32" s="15"/>
    </row>
    <row r="33" spans="1:9" x14ac:dyDescent="0.25">
      <c r="A33" s="6" t="s">
        <v>17</v>
      </c>
      <c r="B33" s="9">
        <v>241</v>
      </c>
      <c r="C33" s="9">
        <v>63</v>
      </c>
      <c r="D33" s="18">
        <v>42</v>
      </c>
      <c r="E33" s="3">
        <v>17</v>
      </c>
      <c r="F33" s="23">
        <f>SUM(B33:E33)</f>
        <v>363</v>
      </c>
      <c r="G33" s="15"/>
    </row>
    <row r="34" spans="1:9" x14ac:dyDescent="0.25">
      <c r="A34" s="8" t="s">
        <v>0</v>
      </c>
      <c r="B34" s="65">
        <f>SUM(B29:B33)</f>
        <v>1053</v>
      </c>
      <c r="C34" s="65">
        <f>SUM(C29:C33)</f>
        <v>340</v>
      </c>
      <c r="D34" s="65">
        <f>SUM(D29:D33)</f>
        <v>338</v>
      </c>
      <c r="E34" s="65">
        <f>SUM(E29:E33)</f>
        <v>50</v>
      </c>
      <c r="F34" s="69">
        <f>SUM(F29:F33)</f>
        <v>1781</v>
      </c>
      <c r="G34" s="70"/>
      <c r="H34" s="71"/>
    </row>
    <row r="35" spans="1:9" ht="30" x14ac:dyDescent="0.25">
      <c r="A35" s="7"/>
      <c r="B35" s="43" t="s">
        <v>25</v>
      </c>
      <c r="C35" s="43" t="s">
        <v>27</v>
      </c>
      <c r="D35" s="43" t="s">
        <v>34</v>
      </c>
      <c r="E35" s="42" t="s">
        <v>35</v>
      </c>
      <c r="F35" s="15"/>
      <c r="G35" s="72"/>
      <c r="H35" s="72"/>
      <c r="I35" s="15"/>
    </row>
    <row r="36" spans="1:9" x14ac:dyDescent="0.25">
      <c r="A36" s="6" t="s">
        <v>1</v>
      </c>
      <c r="B36" s="5">
        <f>B29/B34</f>
        <v>3.6087369420702751E-2</v>
      </c>
      <c r="C36" s="5">
        <f>C29/C34</f>
        <v>5.2941176470588235E-2</v>
      </c>
      <c r="D36" s="5">
        <f>D29/D34</f>
        <v>0.20118343195266272</v>
      </c>
      <c r="E36" s="5">
        <f>E29/E34</f>
        <v>0.26</v>
      </c>
      <c r="G36" s="71"/>
      <c r="H36" s="71"/>
    </row>
    <row r="37" spans="1:9" x14ac:dyDescent="0.25">
      <c r="A37" s="6" t="s">
        <v>14</v>
      </c>
      <c r="B37" s="5">
        <f>B30/B34</f>
        <v>9.781576448243115E-2</v>
      </c>
      <c r="C37" s="5">
        <f>C30/C34</f>
        <v>6.1764705882352944E-2</v>
      </c>
      <c r="D37" s="5">
        <f>D30/D34</f>
        <v>0.17455621301775148</v>
      </c>
      <c r="E37" s="5">
        <f>E30/E34</f>
        <v>0.12</v>
      </c>
      <c r="G37" s="71"/>
      <c r="H37" s="71"/>
    </row>
    <row r="38" spans="1:9" x14ac:dyDescent="0.25">
      <c r="A38" s="6" t="s">
        <v>15</v>
      </c>
      <c r="B38" s="5">
        <f>B31/B34</f>
        <v>0.30199430199430199</v>
      </c>
      <c r="C38" s="5">
        <f>C31/C34</f>
        <v>0.35294117647058826</v>
      </c>
      <c r="D38" s="5">
        <f>D31/D34</f>
        <v>0.32544378698224852</v>
      </c>
      <c r="E38" s="5">
        <f>E31/E34</f>
        <v>0.16</v>
      </c>
    </row>
    <row r="39" spans="1:9" x14ac:dyDescent="0.25">
      <c r="A39" s="6" t="s">
        <v>16</v>
      </c>
      <c r="B39" s="5">
        <f>B32/B34</f>
        <v>0.33523266856600192</v>
      </c>
      <c r="C39" s="5">
        <f>C32/C34</f>
        <v>0.34705882352941175</v>
      </c>
      <c r="D39" s="5">
        <f>D32/D34</f>
        <v>0.17455621301775148</v>
      </c>
      <c r="E39" s="5">
        <f>E32/E34</f>
        <v>0.12</v>
      </c>
    </row>
    <row r="40" spans="1:9" x14ac:dyDescent="0.25">
      <c r="A40" s="6" t="s">
        <v>17</v>
      </c>
      <c r="B40" s="5">
        <f>B33/B34</f>
        <v>0.2288698955365622</v>
      </c>
      <c r="C40" s="5">
        <f>C33/C34</f>
        <v>0.18529411764705883</v>
      </c>
      <c r="D40" s="5">
        <f>D33/D34</f>
        <v>0.1242603550295858</v>
      </c>
      <c r="E40" s="5">
        <f>E33/E34</f>
        <v>0.34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8" t="s">
        <v>56</v>
      </c>
      <c r="B51" s="47" t="s">
        <v>13</v>
      </c>
      <c r="C51" s="47" t="s">
        <v>18</v>
      </c>
      <c r="D51" s="47" t="s">
        <v>12</v>
      </c>
      <c r="E51" s="47" t="s">
        <v>11</v>
      </c>
      <c r="F51" s="46" t="s">
        <v>6</v>
      </c>
    </row>
    <row r="52" spans="1:6" x14ac:dyDescent="0.25">
      <c r="A52" s="22" t="s">
        <v>1</v>
      </c>
      <c r="B52" s="23">
        <v>108</v>
      </c>
      <c r="C52" s="23">
        <v>11</v>
      </c>
      <c r="D52" s="23">
        <v>5</v>
      </c>
      <c r="E52" s="23">
        <v>15</v>
      </c>
      <c r="F52" s="23">
        <f>SUM(B52:E52)</f>
        <v>139</v>
      </c>
    </row>
    <row r="53" spans="1:6" x14ac:dyDescent="0.25">
      <c r="A53" s="22" t="s">
        <v>14</v>
      </c>
      <c r="B53" s="23">
        <v>181</v>
      </c>
      <c r="C53" s="23">
        <v>2</v>
      </c>
      <c r="D53" s="23">
        <v>4</v>
      </c>
      <c r="E53" s="23">
        <v>2</v>
      </c>
      <c r="F53" s="23">
        <f>SUM(B53:E53)</f>
        <v>189</v>
      </c>
    </row>
    <row r="54" spans="1:6" x14ac:dyDescent="0.25">
      <c r="A54" s="22" t="s">
        <v>15</v>
      </c>
      <c r="B54" s="23">
        <v>540</v>
      </c>
      <c r="C54" s="23">
        <v>5</v>
      </c>
      <c r="D54" s="23">
        <v>12</v>
      </c>
      <c r="E54" s="23">
        <v>1</v>
      </c>
      <c r="F54" s="23">
        <f>SUM(B54:E54)</f>
        <v>558</v>
      </c>
    </row>
    <row r="55" spans="1:6" x14ac:dyDescent="0.25">
      <c r="A55" s="22" t="s">
        <v>16</v>
      </c>
      <c r="B55" s="23">
        <v>527</v>
      </c>
      <c r="C55" s="23">
        <v>2</v>
      </c>
      <c r="D55" s="23">
        <v>8</v>
      </c>
      <c r="E55" s="23">
        <v>0</v>
      </c>
      <c r="F55" s="23">
        <f>SUM(B55:E55)</f>
        <v>537</v>
      </c>
    </row>
    <row r="56" spans="1:6" x14ac:dyDescent="0.25">
      <c r="A56" s="22" t="s">
        <v>17</v>
      </c>
      <c r="B56" s="23">
        <v>349</v>
      </c>
      <c r="C56" s="23">
        <v>2</v>
      </c>
      <c r="D56" s="23">
        <v>10</v>
      </c>
      <c r="E56" s="23">
        <v>2</v>
      </c>
      <c r="F56" s="23">
        <f>SUM(B56:E56)</f>
        <v>363</v>
      </c>
    </row>
    <row r="57" spans="1:6" x14ac:dyDescent="0.25">
      <c r="A57" s="24" t="s">
        <v>0</v>
      </c>
      <c r="B57" s="65">
        <f>SUM(B52:B56)</f>
        <v>1705</v>
      </c>
      <c r="C57" s="65">
        <f>SUM(C52:C56)</f>
        <v>22</v>
      </c>
      <c r="D57" s="65">
        <f>SUM(D52:D56)</f>
        <v>39</v>
      </c>
      <c r="E57" s="65">
        <f>SUM(E52:E56)</f>
        <v>20</v>
      </c>
      <c r="F57" s="24">
        <f>SUM(F52:F56)</f>
        <v>1786</v>
      </c>
    </row>
    <row r="58" spans="1:6" x14ac:dyDescent="0.25">
      <c r="A58" s="24"/>
      <c r="B58" s="48" t="s">
        <v>13</v>
      </c>
      <c r="C58" s="48" t="s">
        <v>18</v>
      </c>
      <c r="D58" s="48" t="s">
        <v>12</v>
      </c>
      <c r="E58" s="48" t="s">
        <v>11</v>
      </c>
      <c r="F58" s="21"/>
    </row>
    <row r="59" spans="1:6" x14ac:dyDescent="0.25">
      <c r="A59" s="22" t="s">
        <v>1</v>
      </c>
      <c r="B59" s="26">
        <f>B52/B57</f>
        <v>6.3343108504398823E-2</v>
      </c>
      <c r="C59" s="26">
        <f>C52/C57</f>
        <v>0.5</v>
      </c>
      <c r="D59" s="26">
        <f>D52/D57</f>
        <v>0.12820512820512819</v>
      </c>
      <c r="E59" s="26">
        <f>E52/E57</f>
        <v>0.75</v>
      </c>
      <c r="F59" s="21"/>
    </row>
    <row r="60" spans="1:6" x14ac:dyDescent="0.25">
      <c r="A60" s="22" t="s">
        <v>14</v>
      </c>
      <c r="B60" s="26">
        <f>B53/B57</f>
        <v>0.10615835777126099</v>
      </c>
      <c r="C60" s="26">
        <f>C53/C57</f>
        <v>9.0909090909090912E-2</v>
      </c>
      <c r="D60" s="26">
        <f>D53/D57</f>
        <v>0.10256410256410256</v>
      </c>
      <c r="E60" s="26">
        <f>E53/E57</f>
        <v>0.1</v>
      </c>
      <c r="F60" s="21"/>
    </row>
    <row r="61" spans="1:6" x14ac:dyDescent="0.25">
      <c r="A61" s="22" t="s">
        <v>15</v>
      </c>
      <c r="B61" s="26">
        <f>B54/B57</f>
        <v>0.31671554252199413</v>
      </c>
      <c r="C61" s="26">
        <f>C54/C57</f>
        <v>0.22727272727272727</v>
      </c>
      <c r="D61" s="26">
        <f>D54/D57</f>
        <v>0.30769230769230771</v>
      </c>
      <c r="E61" s="26">
        <f>E54/E57</f>
        <v>0.05</v>
      </c>
      <c r="F61" s="21"/>
    </row>
    <row r="62" spans="1:6" x14ac:dyDescent="0.25">
      <c r="A62" s="22" t="s">
        <v>16</v>
      </c>
      <c r="B62" s="26">
        <f>B55/B57</f>
        <v>0.30909090909090908</v>
      </c>
      <c r="C62" s="26">
        <f>C55/C57</f>
        <v>9.0909090909090912E-2</v>
      </c>
      <c r="D62" s="26">
        <f>D55/D57</f>
        <v>0.20512820512820512</v>
      </c>
      <c r="E62" s="26">
        <f>E55/E57</f>
        <v>0</v>
      </c>
      <c r="F62" s="21"/>
    </row>
    <row r="63" spans="1:6" x14ac:dyDescent="0.25">
      <c r="A63" s="22" t="s">
        <v>17</v>
      </c>
      <c r="B63" s="26">
        <f>B56/B57</f>
        <v>0.20469208211143694</v>
      </c>
      <c r="C63" s="26">
        <f>C56/C57</f>
        <v>9.0909090909090912E-2</v>
      </c>
      <c r="D63" s="26">
        <f>D56/D57</f>
        <v>0.25641025641025639</v>
      </c>
      <c r="E63" s="26">
        <f>E56/E57</f>
        <v>0.1</v>
      </c>
      <c r="F63" s="21"/>
    </row>
    <row r="64" spans="1:6" x14ac:dyDescent="0.25">
      <c r="A64" s="25"/>
      <c r="B64" s="27"/>
      <c r="C64" s="27"/>
      <c r="D64" s="27"/>
      <c r="E64" s="27"/>
      <c r="F64" s="21"/>
    </row>
    <row r="65" spans="1:6" x14ac:dyDescent="0.25">
      <c r="A65" s="25"/>
      <c r="B65" s="27"/>
      <c r="C65" s="27"/>
      <c r="D65" s="27"/>
      <c r="E65" s="27"/>
      <c r="F65" s="21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ht="45" x14ac:dyDescent="0.25">
      <c r="A74" s="49" t="s">
        <v>55</v>
      </c>
      <c r="B74" s="50" t="s">
        <v>10</v>
      </c>
      <c r="C74" s="46" t="s">
        <v>9</v>
      </c>
      <c r="D74" s="47" t="s">
        <v>8</v>
      </c>
      <c r="E74" s="50" t="s">
        <v>7</v>
      </c>
      <c r="F74" s="46" t="s">
        <v>6</v>
      </c>
    </row>
    <row r="75" spans="1:6" x14ac:dyDescent="0.25">
      <c r="A75" s="22" t="s">
        <v>1</v>
      </c>
      <c r="B75" s="23">
        <v>107</v>
      </c>
      <c r="C75" s="23">
        <v>18</v>
      </c>
      <c r="D75" s="23">
        <v>6</v>
      </c>
      <c r="E75" s="23">
        <v>5</v>
      </c>
      <c r="F75" s="23">
        <f>SUM(B75:E75)</f>
        <v>136</v>
      </c>
    </row>
    <row r="76" spans="1:6" x14ac:dyDescent="0.25">
      <c r="A76" s="22" t="s">
        <v>14</v>
      </c>
      <c r="B76" s="23">
        <v>97</v>
      </c>
      <c r="C76" s="23">
        <v>34</v>
      </c>
      <c r="D76" s="23">
        <v>44</v>
      </c>
      <c r="E76" s="23">
        <v>14</v>
      </c>
      <c r="F76" s="23">
        <f>SUM(B76:E76)</f>
        <v>189</v>
      </c>
    </row>
    <row r="77" spans="1:6" x14ac:dyDescent="0.25">
      <c r="A77" s="22" t="s">
        <v>15</v>
      </c>
      <c r="B77" s="23">
        <v>107</v>
      </c>
      <c r="C77" s="23">
        <v>110</v>
      </c>
      <c r="D77" s="23">
        <v>169</v>
      </c>
      <c r="E77" s="23">
        <v>170</v>
      </c>
      <c r="F77" s="23">
        <f>SUM(B77:E77)</f>
        <v>556</v>
      </c>
    </row>
    <row r="78" spans="1:6" x14ac:dyDescent="0.25">
      <c r="A78" s="22" t="s">
        <v>16</v>
      </c>
      <c r="B78" s="23">
        <v>27</v>
      </c>
      <c r="C78" s="23">
        <v>44</v>
      </c>
      <c r="D78" s="23">
        <v>119</v>
      </c>
      <c r="E78" s="23">
        <v>346</v>
      </c>
      <c r="F78" s="23">
        <f>SUM(B78:E78)</f>
        <v>536</v>
      </c>
    </row>
    <row r="79" spans="1:6" x14ac:dyDescent="0.25">
      <c r="A79" s="22" t="s">
        <v>17</v>
      </c>
      <c r="B79" s="23">
        <v>21</v>
      </c>
      <c r="C79" s="23">
        <v>34</v>
      </c>
      <c r="D79" s="23">
        <v>83</v>
      </c>
      <c r="E79" s="23">
        <v>224</v>
      </c>
      <c r="F79" s="23">
        <f>SUM(B79:E79)</f>
        <v>362</v>
      </c>
    </row>
    <row r="80" spans="1:6" x14ac:dyDescent="0.25">
      <c r="A80" s="28" t="s">
        <v>0</v>
      </c>
      <c r="B80" s="65">
        <f>SUM(B75:B79)</f>
        <v>359</v>
      </c>
      <c r="C80" s="65">
        <f>SUM(C75:C79)</f>
        <v>240</v>
      </c>
      <c r="D80" s="65">
        <f>SUM(D75:D79)</f>
        <v>421</v>
      </c>
      <c r="E80" s="65">
        <f>SUM(E75:E79)</f>
        <v>759</v>
      </c>
      <c r="F80" s="24">
        <f>SUM(F75:F79)</f>
        <v>1779</v>
      </c>
    </row>
    <row r="81" spans="1:6" x14ac:dyDescent="0.25">
      <c r="A81" s="29"/>
      <c r="B81" s="48" t="s">
        <v>10</v>
      </c>
      <c r="C81" s="47" t="s">
        <v>9</v>
      </c>
      <c r="D81" s="48" t="s">
        <v>8</v>
      </c>
      <c r="E81" s="48" t="s">
        <v>7</v>
      </c>
      <c r="F81" s="21"/>
    </row>
    <row r="82" spans="1:6" x14ac:dyDescent="0.25">
      <c r="A82" s="22" t="s">
        <v>1</v>
      </c>
      <c r="B82" s="26">
        <f>B75/B80</f>
        <v>0.29805013927576601</v>
      </c>
      <c r="C82" s="26">
        <f>C75/C80</f>
        <v>7.4999999999999997E-2</v>
      </c>
      <c r="D82" s="26">
        <f>D75/D80</f>
        <v>1.4251781472684086E-2</v>
      </c>
      <c r="E82" s="26">
        <f>E75/E80</f>
        <v>6.587615283267457E-3</v>
      </c>
      <c r="F82" s="21"/>
    </row>
    <row r="83" spans="1:6" x14ac:dyDescent="0.25">
      <c r="A83" s="22" t="s">
        <v>14</v>
      </c>
      <c r="B83" s="26">
        <f>B76/B80</f>
        <v>0.27019498607242337</v>
      </c>
      <c r="C83" s="26">
        <f>C76/C80</f>
        <v>0.14166666666666666</v>
      </c>
      <c r="D83" s="26">
        <f>D76/D80</f>
        <v>0.10451306413301663</v>
      </c>
      <c r="E83" s="26">
        <f>E76/E80</f>
        <v>1.844532279314888E-2</v>
      </c>
      <c r="F83" s="21"/>
    </row>
    <row r="84" spans="1:6" x14ac:dyDescent="0.25">
      <c r="A84" s="22" t="s">
        <v>15</v>
      </c>
      <c r="B84" s="26">
        <f>B77/B80</f>
        <v>0.29805013927576601</v>
      </c>
      <c r="C84" s="26">
        <f>C77/C80</f>
        <v>0.45833333333333331</v>
      </c>
      <c r="D84" s="26">
        <f>D77/D80</f>
        <v>0.40142517814726841</v>
      </c>
      <c r="E84" s="26">
        <f>E77/E80</f>
        <v>0.22397891963109354</v>
      </c>
      <c r="F84" s="21"/>
    </row>
    <row r="85" spans="1:6" x14ac:dyDescent="0.25">
      <c r="A85" s="22" t="s">
        <v>16</v>
      </c>
      <c r="B85" s="26">
        <f>B78/B80</f>
        <v>7.5208913649025072E-2</v>
      </c>
      <c r="C85" s="26">
        <f>C78/C80</f>
        <v>0.18333333333333332</v>
      </c>
      <c r="D85" s="26">
        <f>D78/D80</f>
        <v>0.28266033254156769</v>
      </c>
      <c r="E85" s="26">
        <f>E78/E80</f>
        <v>0.45586297760210803</v>
      </c>
      <c r="F85" s="21"/>
    </row>
    <row r="86" spans="1:6" x14ac:dyDescent="0.25">
      <c r="A86" s="22" t="s">
        <v>17</v>
      </c>
      <c r="B86" s="26">
        <f>B79/B80</f>
        <v>5.8495821727019497E-2</v>
      </c>
      <c r="C86" s="26">
        <f>C79/C80</f>
        <v>0.14166666666666666</v>
      </c>
      <c r="D86" s="26">
        <f>D79/D80</f>
        <v>0.19714964370546317</v>
      </c>
      <c r="E86" s="26">
        <f>E79/E80</f>
        <v>0.29512516469038208</v>
      </c>
      <c r="F86" s="21"/>
    </row>
    <row r="87" spans="1:6" x14ac:dyDescent="0.25">
      <c r="A87" s="25"/>
      <c r="B87" s="27"/>
      <c r="C87" s="27"/>
      <c r="D87" s="27"/>
      <c r="E87" s="27"/>
      <c r="F87" s="21"/>
    </row>
    <row r="93" spans="1:6" x14ac:dyDescent="0.25">
      <c r="A93" s="21"/>
      <c r="B93" s="21"/>
      <c r="C93" s="21"/>
      <c r="D93" s="21"/>
      <c r="E93" s="21"/>
      <c r="F93" s="21"/>
    </row>
    <row r="94" spans="1:6" x14ac:dyDescent="0.25">
      <c r="A94" s="25"/>
      <c r="B94" s="27"/>
      <c r="C94" s="27"/>
      <c r="D94" s="27"/>
      <c r="E94" s="27"/>
      <c r="F94" s="21"/>
    </row>
    <row r="95" spans="1:6" x14ac:dyDescent="0.25">
      <c r="A95" s="21"/>
      <c r="B95" s="21"/>
      <c r="C95" s="21"/>
      <c r="D95" s="21"/>
      <c r="E95" s="21"/>
      <c r="F95" s="21"/>
    </row>
    <row r="96" spans="1:6" x14ac:dyDescent="0.25">
      <c r="A96" s="21"/>
      <c r="B96" s="21"/>
      <c r="C96" s="21"/>
      <c r="D96" s="21"/>
      <c r="E96" s="21"/>
      <c r="F96" s="21"/>
    </row>
    <row r="97" spans="1:6" ht="30" x14ac:dyDescent="0.25">
      <c r="A97" s="64" t="s">
        <v>54</v>
      </c>
      <c r="B97" s="47" t="s">
        <v>5</v>
      </c>
      <c r="C97" s="47" t="s">
        <v>4</v>
      </c>
      <c r="D97" s="47" t="s">
        <v>3</v>
      </c>
      <c r="E97" s="50" t="s">
        <v>2</v>
      </c>
      <c r="F97" s="46" t="s">
        <v>6</v>
      </c>
    </row>
    <row r="98" spans="1:6" x14ac:dyDescent="0.25">
      <c r="A98" s="22" t="s">
        <v>1</v>
      </c>
      <c r="B98" s="23">
        <v>78</v>
      </c>
      <c r="C98" s="23">
        <v>56</v>
      </c>
      <c r="D98" s="23">
        <v>1</v>
      </c>
      <c r="E98" s="30">
        <v>4</v>
      </c>
      <c r="F98" s="23">
        <f>SUM(B98:E98)</f>
        <v>139</v>
      </c>
    </row>
    <row r="99" spans="1:6" x14ac:dyDescent="0.25">
      <c r="A99" s="22" t="s">
        <v>14</v>
      </c>
      <c r="B99" s="23">
        <v>76</v>
      </c>
      <c r="C99" s="23">
        <v>97</v>
      </c>
      <c r="D99" s="23">
        <v>2</v>
      </c>
      <c r="E99" s="30">
        <v>14</v>
      </c>
      <c r="F99" s="23">
        <f>SUM(B99:E99)</f>
        <v>189</v>
      </c>
    </row>
    <row r="100" spans="1:6" x14ac:dyDescent="0.25">
      <c r="A100" s="22" t="s">
        <v>15</v>
      </c>
      <c r="B100" s="23">
        <v>96</v>
      </c>
      <c r="C100" s="23">
        <v>384</v>
      </c>
      <c r="D100" s="23">
        <v>18</v>
      </c>
      <c r="E100" s="30">
        <v>60</v>
      </c>
      <c r="F100" s="23">
        <f>SUM(B100:E100)</f>
        <v>558</v>
      </c>
    </row>
    <row r="101" spans="1:6" x14ac:dyDescent="0.25">
      <c r="A101" s="22" t="s">
        <v>16</v>
      </c>
      <c r="B101" s="23">
        <v>38</v>
      </c>
      <c r="C101" s="23">
        <v>416</v>
      </c>
      <c r="D101" s="23">
        <v>8</v>
      </c>
      <c r="E101" s="30">
        <v>75</v>
      </c>
      <c r="F101" s="23">
        <f>SUM(B101:E101)</f>
        <v>537</v>
      </c>
    </row>
    <row r="102" spans="1:6" x14ac:dyDescent="0.25">
      <c r="A102" s="22" t="s">
        <v>17</v>
      </c>
      <c r="B102" s="23">
        <v>48</v>
      </c>
      <c r="C102" s="23">
        <v>261</v>
      </c>
      <c r="D102" s="23">
        <v>5</v>
      </c>
      <c r="E102" s="30">
        <v>49</v>
      </c>
      <c r="F102" s="23">
        <f>SUM(B102:E102)</f>
        <v>363</v>
      </c>
    </row>
    <row r="103" spans="1:6" x14ac:dyDescent="0.25">
      <c r="A103" s="28" t="s">
        <v>0</v>
      </c>
      <c r="B103" s="65">
        <f>SUM(B98:B102)</f>
        <v>336</v>
      </c>
      <c r="C103" s="65">
        <f>SUM(C98:C102)</f>
        <v>1214</v>
      </c>
      <c r="D103" s="65">
        <f>SUM(D98:D102)</f>
        <v>34</v>
      </c>
      <c r="E103" s="65">
        <f>SUM(E98:E102)</f>
        <v>202</v>
      </c>
      <c r="F103" s="24">
        <f>SUM(F98:F102)</f>
        <v>1786</v>
      </c>
    </row>
    <row r="104" spans="1:6" x14ac:dyDescent="0.25">
      <c r="A104" s="29"/>
      <c r="B104" s="47" t="s">
        <v>5</v>
      </c>
      <c r="C104" s="47" t="s">
        <v>4</v>
      </c>
      <c r="D104" s="47" t="s">
        <v>3</v>
      </c>
      <c r="E104" s="47" t="s">
        <v>2</v>
      </c>
      <c r="F104" s="21"/>
    </row>
    <row r="105" spans="1:6" x14ac:dyDescent="0.25">
      <c r="A105" s="22" t="s">
        <v>1</v>
      </c>
      <c r="B105" s="26">
        <f>B98/B103</f>
        <v>0.23214285714285715</v>
      </c>
      <c r="C105" s="26">
        <f>C98/C103</f>
        <v>4.6128500823723231E-2</v>
      </c>
      <c r="D105" s="26">
        <f>D98/D103</f>
        <v>2.9411764705882353E-2</v>
      </c>
      <c r="E105" s="26">
        <f>E98/E103</f>
        <v>1.9801980198019802E-2</v>
      </c>
      <c r="F105" s="21"/>
    </row>
    <row r="106" spans="1:6" x14ac:dyDescent="0.25">
      <c r="A106" s="22" t="s">
        <v>14</v>
      </c>
      <c r="B106" s="26">
        <f>B99/B103</f>
        <v>0.22619047619047619</v>
      </c>
      <c r="C106" s="26">
        <f>C99/C103</f>
        <v>7.9901153212520587E-2</v>
      </c>
      <c r="D106" s="26">
        <f>D99/D103</f>
        <v>5.8823529411764705E-2</v>
      </c>
      <c r="E106" s="26">
        <f>E99/E103</f>
        <v>6.9306930693069313E-2</v>
      </c>
      <c r="F106" s="21"/>
    </row>
    <row r="107" spans="1:6" x14ac:dyDescent="0.25">
      <c r="A107" s="22" t="s">
        <v>15</v>
      </c>
      <c r="B107" s="26">
        <f>B100/B103</f>
        <v>0.2857142857142857</v>
      </c>
      <c r="C107" s="26">
        <f>C100/C103</f>
        <v>0.31630971993410212</v>
      </c>
      <c r="D107" s="26">
        <f>D100/D103</f>
        <v>0.52941176470588236</v>
      </c>
      <c r="E107" s="26">
        <f>E100/E103</f>
        <v>0.29702970297029702</v>
      </c>
      <c r="F107" s="21"/>
    </row>
    <row r="108" spans="1:6" x14ac:dyDescent="0.25">
      <c r="A108" s="22" t="s">
        <v>16</v>
      </c>
      <c r="B108" s="26">
        <f>B101/B103</f>
        <v>0.1130952380952381</v>
      </c>
      <c r="C108" s="26">
        <f>C101/C103</f>
        <v>0.34266886326194401</v>
      </c>
      <c r="D108" s="26">
        <f>D101/D103</f>
        <v>0.23529411764705882</v>
      </c>
      <c r="E108" s="26">
        <f>E101/E103</f>
        <v>0.37128712871287128</v>
      </c>
      <c r="F108" s="21"/>
    </row>
    <row r="109" spans="1:6" x14ac:dyDescent="0.25">
      <c r="A109" s="22" t="s">
        <v>17</v>
      </c>
      <c r="B109" s="26">
        <f>B102/B103</f>
        <v>0.14285714285714285</v>
      </c>
      <c r="C109" s="26">
        <f>C102/C103</f>
        <v>0.21499176276771004</v>
      </c>
      <c r="D109" s="26">
        <f>D102/D103</f>
        <v>0.14705882352941177</v>
      </c>
      <c r="E109" s="26">
        <f>E102/E103</f>
        <v>0.24257425742574257</v>
      </c>
      <c r="F109" s="2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Additional SY 15-16 Analysis</vt:lpstr>
      <vt:lpstr>Additional SY 13-14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Vaughan Byrnes</cp:lastModifiedBy>
  <dcterms:created xsi:type="dcterms:W3CDTF">2017-07-12T04:23:28Z</dcterms:created>
  <dcterms:modified xsi:type="dcterms:W3CDTF">2018-07-18T21:20:30Z</dcterms:modified>
</cp:coreProperties>
</file>