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0" i="3" l="1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<sst xmlns="http://schemas.openxmlformats.org/spreadsheetml/2006/main" count="225" uniqueCount="60">
  <si>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</si>
  <si>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</si>
  <si>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</si>
  <si>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</si>
  <si>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</si>
  <si>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</si>
  <si>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</si>
  <si>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</si>
  <si>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</si>
  <si>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</si>
  <si>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</si>
  <si>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</si>
  <si>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</si>
  <si>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</si>
  <si>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</si>
  <si>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</si>
  <si>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</si>
  <si>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</si>
  <si>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</si>
  <si>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</si>
  <si>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</si>
  <si>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</si>
  <si>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</si>
  <si>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</si>
  <si>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</si>
  <si>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</si>
  <si>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</si>
  <si>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</si>
  <si>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</si>
  <si>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</si>
  <si>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</si>
  <si>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</si>
  <si>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</si>
  <si>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</si>
  <si>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</si>
  <si>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</si>
  <si>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</si>
  <si>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</si>
  <si>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</si>
  <si>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</si>
  <si>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</si>
  <si>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</si>
  <si>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</si>
  <si>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</si>
  <si>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</si>
  <si>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Massachusetts</t>
  </si>
  <si>
    <t>Chronic Absence Levels Across Massachusetts Schools SY 15-16  Compared to SY 13-14</t>
  </si>
  <si>
    <t xml:space="preserve">Chronic Absence Levels Across Massachusetts Schools </t>
  </si>
  <si>
    <t>Massachusetts Schools Reporting Zero Students as Chronically Absent</t>
  </si>
  <si>
    <t>Chronic Absence Levels Across Massachusetts Schools</t>
  </si>
  <si>
    <t>SY 15-16 Chronic Absence Levels Across 
Massachusetts Schools</t>
  </si>
  <si>
    <t xml:space="preserve">SY 15-16 Chronic Absence Levels Across Massachusetts Schools by School Type </t>
  </si>
  <si>
    <t xml:space="preserve">SY 15-16 Chronic Absence Levels Across Massachusetts Schools by Concentration of by Poverty </t>
  </si>
  <si>
    <t>SY 15-16 Chronic Absence Levels Across Massachusetts Schools by Locale</t>
  </si>
  <si>
    <t>SY 13-14 Chronic Absence Levels Across Massachusetts Schools by Locale</t>
  </si>
  <si>
    <t xml:space="preserve">SY 13-14 Chronic Absence Levels Across Massachusetts Schools by Concentration of Poverty  </t>
  </si>
  <si>
    <t xml:space="preserve">SY 13-14 Chronic Absence Levels Across Massachusetts Schools by School Type </t>
  </si>
  <si>
    <t xml:space="preserve">SY 13-14 Chronic Absence Levels Across Massachusetts Schools by Grades Served </t>
  </si>
  <si>
    <t>SY 13-14 Chronic Absence Levels Across 
Massachusetts Schools</t>
  </si>
  <si>
    <t xml:space="preserve">SY 15-16 Chronic Absence Levels Across Massachusetts Schools by Grades Served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</si>
</sst>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5" fillId="4" borderId="8" xfId="0" applyFont="1" applyFill="1" applyBorder="1"/>
    <xf numFmtId="0" fontId="0" fillId="0" borderId="0" xfId="0" applyFill="1" applyBorder="1"/>
    <xf numFmtId="0" fontId="0" fillId="0" borderId="0" xfId="0" applyBorder="1"/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Massachusetts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145</c:v>
                </c:pt>
                <c:pt idx="1">
                  <c:v>190</c:v>
                </c:pt>
                <c:pt idx="2">
                  <c:v>558</c:v>
                </c:pt>
                <c:pt idx="3">
                  <c:v>537</c:v>
                </c:pt>
                <c:pt idx="4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152</c:v>
                </c:pt>
                <c:pt idx="1">
                  <c:v>196</c:v>
                </c:pt>
                <c:pt idx="2">
                  <c:v>663</c:v>
                </c:pt>
                <c:pt idx="3">
                  <c:v>543</c:v>
                </c:pt>
                <c:pt idx="4">
                  <c:v>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096400136"/>
        <c:axId val="2082660392"/>
      </c:barChart>
      <c:catAx>
        <c:axId val="209640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660392"/>
        <c:crosses val="autoZero"/>
        <c:auto val="1"/>
        <c:lblAlgn val="ctr"/>
        <c:lblOffset val="100"/>
        <c:noMultiLvlLbl val="0"/>
      </c:catAx>
      <c:valAx>
        <c:axId val="20826603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2634534859543901E-2"/>
              <c:y val="0.24044724395746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40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</a:t>
            </a:r>
            <a:r>
              <a:rPr lang="en-US" sz="1400" b="1" i="0" u="none" strike="noStrike" baseline="0">
                <a:effectLst/>
              </a:rPr>
              <a:t>Massachusetts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0.29805013927576601</c:v>
                </c:pt>
                <c:pt idx="1">
                  <c:v>7.4999999999999997E-2</c:v>
                </c:pt>
                <c:pt idx="2">
                  <c:v>1.4251781472684086E-2</c:v>
                </c:pt>
                <c:pt idx="3">
                  <c:v>6.587615283267457E-3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0.27019498607242337</c:v>
                </c:pt>
                <c:pt idx="1">
                  <c:v>0.14166666666666666</c:v>
                </c:pt>
                <c:pt idx="2">
                  <c:v>0.10451306413301663</c:v>
                </c:pt>
                <c:pt idx="3">
                  <c:v>1.844532279314888E-2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0.29805013927576601</c:v>
                </c:pt>
                <c:pt idx="1">
                  <c:v>0.45833333333333331</c:v>
                </c:pt>
                <c:pt idx="2">
                  <c:v>0.40142517814726841</c:v>
                </c:pt>
                <c:pt idx="3">
                  <c:v>0.22397891963109354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7.5208913649025072E-2</c:v>
                </c:pt>
                <c:pt idx="1">
                  <c:v>0.18333333333333332</c:v>
                </c:pt>
                <c:pt idx="2">
                  <c:v>0.28266033254156769</c:v>
                </c:pt>
                <c:pt idx="3">
                  <c:v>0.45586297760210803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5.8495821727019497E-2</c:v>
                </c:pt>
                <c:pt idx="1">
                  <c:v>0.14166666666666666</c:v>
                </c:pt>
                <c:pt idx="2">
                  <c:v>0.19714964370546317</c:v>
                </c:pt>
                <c:pt idx="3">
                  <c:v>0.29512516469038208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1568136"/>
        <c:axId val="2141272504"/>
      </c:barChart>
      <c:catAx>
        <c:axId val="2141568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272504"/>
        <c:crosses val="autoZero"/>
        <c:auto val="1"/>
        <c:lblAlgn val="ctr"/>
        <c:lblOffset val="100"/>
        <c:noMultiLvlLbl val="0"/>
      </c:catAx>
      <c:valAx>
        <c:axId val="214127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1568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0.23214285714285715</c:v>
                </c:pt>
                <c:pt idx="1">
                  <c:v>4.6128500823723231E-2</c:v>
                </c:pt>
                <c:pt idx="2">
                  <c:v>2.9411764705882353E-2</c:v>
                </c:pt>
                <c:pt idx="3">
                  <c:v>1.9801980198019802E-2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0.22619047619047619</c:v>
                </c:pt>
                <c:pt idx="1">
                  <c:v>7.9901153212520587E-2</c:v>
                </c:pt>
                <c:pt idx="2">
                  <c:v>5.8823529411764705E-2</c:v>
                </c:pt>
                <c:pt idx="3">
                  <c:v>6.9306930693069313E-2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0.2857142857142857</c:v>
                </c:pt>
                <c:pt idx="1">
                  <c:v>0.31630971993410212</c:v>
                </c:pt>
                <c:pt idx="2">
                  <c:v>0.52941176470588236</c:v>
                </c:pt>
                <c:pt idx="3">
                  <c:v>0.29702970297029702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0.1130952380952381</c:v>
                </c:pt>
                <c:pt idx="1">
                  <c:v>0.34266886326194401</c:v>
                </c:pt>
                <c:pt idx="2">
                  <c:v>0.23529411764705882</c:v>
                </c:pt>
                <c:pt idx="3">
                  <c:v>0.37128712871287128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0.14285714285714285</c:v>
                </c:pt>
                <c:pt idx="1">
                  <c:v>0.21499176276771004</c:v>
                </c:pt>
                <c:pt idx="2">
                  <c:v>0.14705882352941177</c:v>
                </c:pt>
                <c:pt idx="3">
                  <c:v>0.24257425742574257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8336392"/>
        <c:axId val="2138535304"/>
      </c:barChart>
      <c:catAx>
        <c:axId val="2138336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35304"/>
        <c:crosses val="autoZero"/>
        <c:auto val="1"/>
        <c:lblAlgn val="ctr"/>
        <c:lblOffset val="100"/>
        <c:noMultiLvlLbl val="0"/>
      </c:catAx>
      <c:valAx>
        <c:axId val="2138535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3363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Massachusetts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8.0154781647318957E-2</c:v>
                </c:pt>
                <c:pt idx="1">
                  <c:v>0.10503040353786622</c:v>
                </c:pt>
                <c:pt idx="2">
                  <c:v>0.30845771144278605</c:v>
                </c:pt>
                <c:pt idx="3">
                  <c:v>0.29684908789386399</c:v>
                </c:pt>
                <c:pt idx="4">
                  <c:v>0.20950801547816472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8.3424807903402856E-2</c:v>
                </c:pt>
                <c:pt idx="1">
                  <c:v>0.10757409440175632</c:v>
                </c:pt>
                <c:pt idx="2">
                  <c:v>0.36388583973655325</c:v>
                </c:pt>
                <c:pt idx="3">
                  <c:v>0.29802414928649834</c:v>
                </c:pt>
                <c:pt idx="4">
                  <c:v>0.14709110867178923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792024"/>
        <c:axId val="2096142280"/>
      </c:barChart>
      <c:catAx>
        <c:axId val="2086792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142280"/>
        <c:crosses val="autoZero"/>
        <c:auto val="1"/>
        <c:lblAlgn val="ctr"/>
        <c:lblOffset val="100"/>
        <c:noMultiLvlLbl val="0"/>
      </c:catAx>
      <c:valAx>
        <c:axId val="2096142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228201466854E-2"/>
              <c:y val="0.23782226823982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867920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8.4024322830292986E-2</c:v>
                </c:pt>
                <c:pt idx="1">
                  <c:v>3.5675082327113063E-2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41559848"/>
        <c:axId val="2141294680"/>
      </c:barChart>
      <c:catAx>
        <c:axId val="214155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294680"/>
        <c:crosses val="autoZero"/>
        <c:auto val="1"/>
        <c:lblAlgn val="ctr"/>
        <c:lblOffset val="100"/>
        <c:noMultiLvlLbl val="0"/>
      </c:catAx>
      <c:valAx>
        <c:axId val="214129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2385849825072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41559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Massachusetts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87231240738896E-2"/>
          <c:y val="0.19444667754317099"/>
          <c:w val="0.89374339653756496"/>
          <c:h val="0.61759156361572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2.843601895734597E-2</c:v>
                </c:pt>
                <c:pt idx="1">
                  <c:v>5.7575757575757579E-2</c:v>
                </c:pt>
                <c:pt idx="2">
                  <c:v>0.2298507462686567</c:v>
                </c:pt>
                <c:pt idx="3">
                  <c:v>0.32203389830508472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8.6255924170616116E-2</c:v>
                </c:pt>
                <c:pt idx="1">
                  <c:v>6.9696969696969702E-2</c:v>
                </c:pt>
                <c:pt idx="2">
                  <c:v>0.19402985074626866</c:v>
                </c:pt>
                <c:pt idx="3">
                  <c:v>0.16949152542372881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0.36587677725118484</c:v>
                </c:pt>
                <c:pt idx="1">
                  <c:v>0.41818181818181815</c:v>
                </c:pt>
                <c:pt idx="2">
                  <c:v>0.34626865671641793</c:v>
                </c:pt>
                <c:pt idx="3">
                  <c:v>0.22033898305084745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0.35450236966824644</c:v>
                </c:pt>
                <c:pt idx="1">
                  <c:v>0.32424242424242422</c:v>
                </c:pt>
                <c:pt idx="2">
                  <c:v>0.14626865671641792</c:v>
                </c:pt>
                <c:pt idx="3">
                  <c:v>0.16949152542372881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0.16492890995260664</c:v>
                </c:pt>
                <c:pt idx="1">
                  <c:v>0.13030303030303031</c:v>
                </c:pt>
                <c:pt idx="2">
                  <c:v>8.3582089552238809E-2</c:v>
                </c:pt>
                <c:pt idx="3">
                  <c:v>0.11864406779661017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6589352"/>
        <c:axId val="2095749944"/>
      </c:barChart>
      <c:catAx>
        <c:axId val="2106589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749944"/>
        <c:crosses val="autoZero"/>
        <c:auto val="1"/>
        <c:lblAlgn val="ctr"/>
        <c:lblOffset val="100"/>
        <c:noMultiLvlLbl val="0"/>
      </c:catAx>
      <c:valAx>
        <c:axId val="2095749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6589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7.3213248111563045E-2</c:v>
                </c:pt>
                <c:pt idx="1">
                  <c:v>0.5714285714285714</c:v>
                </c:pt>
                <c:pt idx="2">
                  <c:v>8.1081081081081086E-2</c:v>
                </c:pt>
                <c:pt idx="3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0.10459035444509006</c:v>
                </c:pt>
                <c:pt idx="1">
                  <c:v>0</c:v>
                </c:pt>
                <c:pt idx="2">
                  <c:v>0.21621621621621623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0.36955258570598487</c:v>
                </c:pt>
                <c:pt idx="1">
                  <c:v>0.42857142857142855</c:v>
                </c:pt>
                <c:pt idx="2">
                  <c:v>0.35135135135135137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0.31028471818710052</c:v>
                </c:pt>
                <c:pt idx="1">
                  <c:v>0</c:v>
                </c:pt>
                <c:pt idx="2">
                  <c:v>0.16216216216216217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0.14235909355026147</c:v>
                </c:pt>
                <c:pt idx="1">
                  <c:v>0</c:v>
                </c:pt>
                <c:pt idx="2">
                  <c:v>0.1891891891891892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0897400"/>
        <c:axId val="2138275896"/>
      </c:barChart>
      <c:catAx>
        <c:axId val="2110897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275896"/>
        <c:crosses val="autoZero"/>
        <c:auto val="1"/>
        <c:lblAlgn val="ctr"/>
        <c:lblOffset val="100"/>
        <c:noMultiLvlLbl val="0"/>
      </c:catAx>
      <c:valAx>
        <c:axId val="2138275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89740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</a:t>
            </a:r>
            <a:r>
              <a:rPr lang="en-US" sz="1400" b="1" i="0" u="none" strike="noStrike" baseline="0">
                <a:effectLst/>
              </a:rPr>
              <a:t>Massachusetts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by Concentration of Poverty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u="none" strike="noStrike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10942776"/>
        <c:axId val="2093798056"/>
      </c:barChart>
      <c:catAx>
        <c:axId val="2110942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798056"/>
        <c:crosses val="autoZero"/>
        <c:auto val="1"/>
        <c:lblAlgn val="ctr"/>
        <c:lblOffset val="100"/>
        <c:noMultiLvlLbl val="0"/>
      </c:catAx>
      <c:valAx>
        <c:axId val="2093798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0942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Massachusetts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0.18018018018018017</c:v>
                </c:pt>
                <c:pt idx="1">
                  <c:v>6.2706270627062702E-2</c:v>
                </c:pt>
                <c:pt idx="2">
                  <c:v>0.10810810810810811</c:v>
                </c:pt>
                <c:pt idx="3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0.19219219219219219</c:v>
                </c:pt>
                <c:pt idx="1">
                  <c:v>8.1683168316831686E-2</c:v>
                </c:pt>
                <c:pt idx="2">
                  <c:v>0.16216216216216217</c:v>
                </c:pt>
                <c:pt idx="3">
                  <c:v>0.10344827586206896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0.39939939939939939</c:v>
                </c:pt>
                <c:pt idx="1">
                  <c:v>0.3589108910891089</c:v>
                </c:pt>
                <c:pt idx="2">
                  <c:v>0.45945945945945948</c:v>
                </c:pt>
                <c:pt idx="3">
                  <c:v>0.34975369458128081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0.16516516516516516</c:v>
                </c:pt>
                <c:pt idx="1">
                  <c:v>0.34075907590759075</c:v>
                </c:pt>
                <c:pt idx="2">
                  <c:v>0.1891891891891892</c:v>
                </c:pt>
                <c:pt idx="3">
                  <c:v>0.32019704433497537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6.3063063063063057E-2</c:v>
                </c:pt>
                <c:pt idx="1">
                  <c:v>0.15594059405940594</c:v>
                </c:pt>
                <c:pt idx="2">
                  <c:v>8.1081081081081086E-2</c:v>
                </c:pt>
                <c:pt idx="3">
                  <c:v>0.19211822660098521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1083336"/>
        <c:axId val="2093448168"/>
      </c:barChart>
      <c:catAx>
        <c:axId val="2111083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448168"/>
        <c:crosses val="autoZero"/>
        <c:auto val="1"/>
        <c:lblAlgn val="ctr"/>
        <c:lblOffset val="100"/>
        <c:noMultiLvlLbl val="0"/>
      </c:catAx>
      <c:valAx>
        <c:axId val="2093448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7044623262619E-2"/>
              <c:y val="0.331044391190231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083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Massachusetts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820304290782501E-2"/>
          <c:y val="0.18300720709157101"/>
          <c:w val="0.88201032348752195"/>
          <c:h val="0.6290310340673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3.6087369420702751E-2</c:v>
                </c:pt>
                <c:pt idx="1">
                  <c:v>5.2941176470588235E-2</c:v>
                </c:pt>
                <c:pt idx="2">
                  <c:v>0.20118343195266272</c:v>
                </c:pt>
                <c:pt idx="3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9.781576448243115E-2</c:v>
                </c:pt>
                <c:pt idx="1">
                  <c:v>6.1764705882352944E-2</c:v>
                </c:pt>
                <c:pt idx="2">
                  <c:v>0.17455621301775148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0.30199430199430199</c:v>
                </c:pt>
                <c:pt idx="1">
                  <c:v>0.35294117647058826</c:v>
                </c:pt>
                <c:pt idx="2">
                  <c:v>0.32544378698224852</c:v>
                </c:pt>
                <c:pt idx="3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0.33523266856600192</c:v>
                </c:pt>
                <c:pt idx="1">
                  <c:v>0.34705882352941175</c:v>
                </c:pt>
                <c:pt idx="2">
                  <c:v>0.17455621301775148</c:v>
                </c:pt>
                <c:pt idx="3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0.2288698955365622</c:v>
                </c:pt>
                <c:pt idx="1">
                  <c:v>0.18529411764705883</c:v>
                </c:pt>
                <c:pt idx="2">
                  <c:v>0.1242603550295858</c:v>
                </c:pt>
                <c:pt idx="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1739240"/>
        <c:axId val="2138571384"/>
      </c:barChart>
      <c:catAx>
        <c:axId val="2111739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571384"/>
        <c:crosses val="autoZero"/>
        <c:auto val="1"/>
        <c:lblAlgn val="ctr"/>
        <c:lblOffset val="100"/>
        <c:noMultiLvlLbl val="0"/>
      </c:catAx>
      <c:valAx>
        <c:axId val="2138571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7549320191984E-2"/>
              <c:y val="0.361966688171969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1739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Massachusetts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6.3343108504398823E-2</c:v>
                </c:pt>
                <c:pt idx="1">
                  <c:v>0.5</c:v>
                </c:pt>
                <c:pt idx="2">
                  <c:v>0.12820512820512819</c:v>
                </c:pt>
                <c:pt idx="3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0.10615835777126099</c:v>
                </c:pt>
                <c:pt idx="1">
                  <c:v>9.0909090909090912E-2</c:v>
                </c:pt>
                <c:pt idx="2">
                  <c:v>0.10256410256410256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0.31671554252199413</c:v>
                </c:pt>
                <c:pt idx="1">
                  <c:v>0.22727272727272727</c:v>
                </c:pt>
                <c:pt idx="2">
                  <c:v>0.30769230769230771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0.30909090909090908</c:v>
                </c:pt>
                <c:pt idx="1">
                  <c:v>9.0909090909090912E-2</c:v>
                </c:pt>
                <c:pt idx="2">
                  <c:v>0.20512820512820512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0.20469208211143694</c:v>
                </c:pt>
                <c:pt idx="1">
                  <c:v>9.0909090909090912E-2</c:v>
                </c:pt>
                <c:pt idx="2">
                  <c:v>0.25641025641025639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7023144"/>
        <c:axId val="2142127816"/>
      </c:barChart>
      <c:catAx>
        <c:axId val="2087023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2127816"/>
        <c:crosses val="autoZero"/>
        <c:auto val="1"/>
        <c:lblAlgn val="ctr"/>
        <c:lblOffset val="100"/>
        <c:noMultiLvlLbl val="0"/>
      </c:catAx>
      <c:valAx>
        <c:axId val="2142127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3133892739876E-2"/>
              <c:y val="0.3078107059384149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02314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11" sqref="E1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46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47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145</v>
      </c>
      <c r="C15" s="55">
        <v>152</v>
      </c>
      <c r="D15" s="56">
        <f t="shared" ref="D15:D20" si="0">C15-B15</f>
        <v>7</v>
      </c>
      <c r="F15" s="1"/>
    </row>
    <row r="16" spans="1:6" ht="15.75" x14ac:dyDescent="0.25">
      <c r="A16" s="54" t="s">
        <v>14</v>
      </c>
      <c r="B16" s="55">
        <v>190</v>
      </c>
      <c r="C16" s="55">
        <v>196</v>
      </c>
      <c r="D16" s="56">
        <f t="shared" si="0"/>
        <v>6</v>
      </c>
      <c r="F16" s="1"/>
    </row>
    <row r="17" spans="1:6" ht="15.75" x14ac:dyDescent="0.25">
      <c r="A17" s="54" t="s">
        <v>15</v>
      </c>
      <c r="B17" s="55">
        <v>558</v>
      </c>
      <c r="C17" s="55">
        <v>663</v>
      </c>
      <c r="D17" s="56">
        <f t="shared" si="0"/>
        <v>105</v>
      </c>
      <c r="F17" s="1"/>
    </row>
    <row r="18" spans="1:6" ht="15.75" x14ac:dyDescent="0.25">
      <c r="A18" s="54" t="s">
        <v>16</v>
      </c>
      <c r="B18" s="55">
        <v>537</v>
      </c>
      <c r="C18" s="55">
        <v>543</v>
      </c>
      <c r="D18" s="56">
        <f t="shared" si="0"/>
        <v>6</v>
      </c>
      <c r="F18" s="1"/>
    </row>
    <row r="19" spans="1:6" ht="15.75" x14ac:dyDescent="0.25">
      <c r="A19" s="54" t="s">
        <v>17</v>
      </c>
      <c r="B19" s="55">
        <v>379</v>
      </c>
      <c r="C19" s="55">
        <v>268</v>
      </c>
      <c r="D19" s="56">
        <f t="shared" si="0"/>
        <v>-111</v>
      </c>
      <c r="F19" s="1"/>
    </row>
    <row r="20" spans="1:6" ht="15.75" x14ac:dyDescent="0.25">
      <c r="A20" s="57" t="s">
        <v>0</v>
      </c>
      <c r="B20" s="67">
        <f>SUM(B15:B19)</f>
        <v>1809</v>
      </c>
      <c r="C20" s="67">
        <f>SUM(C15:C19)</f>
        <v>1822</v>
      </c>
      <c r="D20" s="57">
        <f t="shared" si="0"/>
        <v>13</v>
      </c>
    </row>
    <row r="31" spans="1:6" ht="31.5" x14ac:dyDescent="0.25">
      <c r="A31" s="51" t="s">
        <v>49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8.0154781647318957E-2</v>
      </c>
      <c r="C32" s="58">
        <f>C15/C20</f>
        <v>8.3424807903402856E-2</v>
      </c>
      <c r="D32" s="59">
        <f>C32-B32</f>
        <v>3.2700262560838994E-3</v>
      </c>
    </row>
    <row r="33" spans="1:6" ht="15.75" x14ac:dyDescent="0.25">
      <c r="A33" s="54" t="s">
        <v>14</v>
      </c>
      <c r="B33" s="58">
        <f>B16/B20</f>
        <v>0.10503040353786622</v>
      </c>
      <c r="C33" s="58">
        <f>C16/C20</f>
        <v>0.10757409440175632</v>
      </c>
      <c r="D33" s="59">
        <f>C33-B33</f>
        <v>2.5436908638900996E-3</v>
      </c>
    </row>
    <row r="34" spans="1:6" ht="15.75" x14ac:dyDescent="0.25">
      <c r="A34" s="54" t="s">
        <v>15</v>
      </c>
      <c r="B34" s="58">
        <f>B17/B20</f>
        <v>0.30845771144278605</v>
      </c>
      <c r="C34" s="58">
        <f>C17/C20</f>
        <v>0.36388583973655325</v>
      </c>
      <c r="D34" s="59">
        <f>C34-B34</f>
        <v>5.5428128293767198E-2</v>
      </c>
    </row>
    <row r="35" spans="1:6" ht="15.75" x14ac:dyDescent="0.25">
      <c r="A35" s="54" t="s">
        <v>16</v>
      </c>
      <c r="B35" s="58">
        <f>B18/B20</f>
        <v>0.29684908789386399</v>
      </c>
      <c r="C35" s="58">
        <f>C18/C20</f>
        <v>0.29802414928649834</v>
      </c>
      <c r="D35" s="59">
        <f>C35-B35</f>
        <v>1.1750613926343467E-3</v>
      </c>
    </row>
    <row r="36" spans="1:6" ht="15.75" x14ac:dyDescent="0.25">
      <c r="A36" s="54" t="s">
        <v>17</v>
      </c>
      <c r="B36" s="58">
        <f>B19/B20</f>
        <v>0.20950801547816472</v>
      </c>
      <c r="C36" s="58">
        <f>C19/C20</f>
        <v>0.14709110867178923</v>
      </c>
      <c r="D36" s="59">
        <f>C36-B36</f>
        <v>-6.2416906806375488E-2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48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1809</v>
      </c>
      <c r="C49" s="61">
        <v>1822</v>
      </c>
    </row>
    <row r="50" spans="1:3" s="62" customFormat="1" ht="31.5" x14ac:dyDescent="0.25">
      <c r="A50" s="60" t="s">
        <v>36</v>
      </c>
      <c r="B50" s="61">
        <v>152</v>
      </c>
      <c r="C50" s="61">
        <v>65</v>
      </c>
    </row>
    <row r="51" spans="1:3" s="62" customFormat="1" ht="31.5" x14ac:dyDescent="0.25">
      <c r="A51" s="60" t="s">
        <v>38</v>
      </c>
      <c r="B51" s="63">
        <f>B50/B49</f>
        <v>8.4024322830292986E-2</v>
      </c>
      <c r="C51" s="63">
        <f>C50/C49</f>
        <v>3.5675082327113063E-2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5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50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152</v>
      </c>
      <c r="C10" s="31">
        <v>63983</v>
      </c>
      <c r="D10" s="31">
        <v>26404</v>
      </c>
      <c r="E10" s="33">
        <f>C10/C15</f>
        <v>6.7489056484362639E-2</v>
      </c>
      <c r="F10" s="33">
        <f>D10/D15</f>
        <v>0.20346767357632733</v>
      </c>
    </row>
    <row r="11" spans="1:6" x14ac:dyDescent="0.25">
      <c r="A11" s="6" t="s">
        <v>14</v>
      </c>
      <c r="B11" s="31">
        <v>196</v>
      </c>
      <c r="C11" s="31">
        <v>113884</v>
      </c>
      <c r="D11" s="31">
        <v>27631</v>
      </c>
      <c r="E11" s="33">
        <f>C11/C15</f>
        <v>0.12012446600917673</v>
      </c>
      <c r="F11" s="33">
        <f>D11/D15</f>
        <v>0.21292286352777992</v>
      </c>
    </row>
    <row r="12" spans="1:6" x14ac:dyDescent="0.25">
      <c r="A12" s="6" t="s">
        <v>15</v>
      </c>
      <c r="B12" s="31">
        <v>663</v>
      </c>
      <c r="C12" s="31">
        <v>365480</v>
      </c>
      <c r="D12" s="31">
        <v>51518</v>
      </c>
      <c r="E12" s="33">
        <f>C12/C15</f>
        <v>0.38550709350772638</v>
      </c>
      <c r="F12" s="33">
        <f>D12/D15</f>
        <v>0.39699468290051632</v>
      </c>
    </row>
    <row r="13" spans="1:6" x14ac:dyDescent="0.25">
      <c r="A13" s="6" t="s">
        <v>16</v>
      </c>
      <c r="B13" s="31">
        <v>543</v>
      </c>
      <c r="C13" s="31">
        <v>274635</v>
      </c>
      <c r="D13" s="31">
        <v>20638</v>
      </c>
      <c r="E13" s="33">
        <f>C13/C15</f>
        <v>0.28968408839196247</v>
      </c>
      <c r="F13" s="33">
        <f>D13/D15</f>
        <v>0.15903521615165292</v>
      </c>
    </row>
    <row r="14" spans="1:6" x14ac:dyDescent="0.25">
      <c r="A14" s="6" t="s">
        <v>17</v>
      </c>
      <c r="B14" s="32">
        <v>268</v>
      </c>
      <c r="C14" s="32">
        <v>130068</v>
      </c>
      <c r="D14" s="32">
        <v>3579</v>
      </c>
      <c r="E14" s="33">
        <f>C14/C15</f>
        <v>0.13719529560677179</v>
      </c>
      <c r="F14" s="33">
        <f>D14/D15</f>
        <v>2.7579563843723509E-2</v>
      </c>
    </row>
    <row r="15" spans="1:6" x14ac:dyDescent="0.25">
      <c r="A15" s="4" t="s">
        <v>0</v>
      </c>
      <c r="B15" s="65">
        <f>SUM(B10:B14)</f>
        <v>1822</v>
      </c>
      <c r="C15" s="65">
        <f>SUM(C10:C14)</f>
        <v>948050</v>
      </c>
      <c r="D15" s="65">
        <f>SUM(D10:D14)</f>
        <v>129770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59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30</v>
      </c>
      <c r="C29" s="9">
        <v>19</v>
      </c>
      <c r="D29" s="18">
        <v>77</v>
      </c>
      <c r="E29" s="3">
        <v>19</v>
      </c>
      <c r="F29" s="23">
        <f>SUM(B29:E29)</f>
        <v>145</v>
      </c>
      <c r="G29" s="15"/>
    </row>
    <row r="30" spans="1:7" x14ac:dyDescent="0.25">
      <c r="A30" s="6" t="s">
        <v>14</v>
      </c>
      <c r="B30" s="9">
        <v>91</v>
      </c>
      <c r="C30" s="9">
        <v>23</v>
      </c>
      <c r="D30" s="18">
        <v>65</v>
      </c>
      <c r="E30" s="3">
        <v>10</v>
      </c>
      <c r="F30" s="23">
        <f>SUM(B30:E30)</f>
        <v>189</v>
      </c>
      <c r="G30" s="15"/>
    </row>
    <row r="31" spans="1:7" x14ac:dyDescent="0.25">
      <c r="A31" s="6" t="s">
        <v>15</v>
      </c>
      <c r="B31" s="9">
        <v>386</v>
      </c>
      <c r="C31" s="9">
        <v>138</v>
      </c>
      <c r="D31" s="18">
        <v>116</v>
      </c>
      <c r="E31" s="3">
        <v>13</v>
      </c>
      <c r="F31" s="23">
        <f>SUM(B31:E31)</f>
        <v>653</v>
      </c>
      <c r="G31" s="15"/>
    </row>
    <row r="32" spans="1:7" x14ac:dyDescent="0.25">
      <c r="A32" s="6" t="s">
        <v>16</v>
      </c>
      <c r="B32" s="9">
        <v>374</v>
      </c>
      <c r="C32" s="9">
        <v>107</v>
      </c>
      <c r="D32" s="18">
        <v>49</v>
      </c>
      <c r="E32" s="3">
        <v>10</v>
      </c>
      <c r="F32" s="23">
        <f>SUM(B32:E32)</f>
        <v>540</v>
      </c>
      <c r="G32" s="15"/>
    </row>
    <row r="33" spans="1:9" x14ac:dyDescent="0.25">
      <c r="A33" s="6" t="s">
        <v>17</v>
      </c>
      <c r="B33" s="9">
        <v>174</v>
      </c>
      <c r="C33" s="9">
        <v>43</v>
      </c>
      <c r="D33" s="18">
        <v>28</v>
      </c>
      <c r="E33" s="3">
        <v>7</v>
      </c>
      <c r="F33" s="23">
        <f>SUM(B33:E33)</f>
        <v>252</v>
      </c>
      <c r="G33" s="15"/>
    </row>
    <row r="34" spans="1:9" x14ac:dyDescent="0.25">
      <c r="A34" s="8" t="s">
        <v>0</v>
      </c>
      <c r="B34" s="65">
        <f>SUM(B29:B33)</f>
        <v>1055</v>
      </c>
      <c r="C34" s="65">
        <f>SUM(C29:C33)</f>
        <v>330</v>
      </c>
      <c r="D34" s="65">
        <f>SUM(D29:D33)</f>
        <v>335</v>
      </c>
      <c r="E34" s="65">
        <f>SUM(E29:E33)</f>
        <v>59</v>
      </c>
      <c r="F34" s="24">
        <f>SUM(F29:F33)</f>
        <v>1779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2.843601895734597E-2</v>
      </c>
      <c r="C36" s="5">
        <f>C29/C34</f>
        <v>5.7575757575757579E-2</v>
      </c>
      <c r="D36" s="5">
        <f>D29/D34</f>
        <v>0.2298507462686567</v>
      </c>
      <c r="E36" s="5">
        <f>E29/E34</f>
        <v>0.32203389830508472</v>
      </c>
    </row>
    <row r="37" spans="1:9" x14ac:dyDescent="0.25">
      <c r="A37" s="6" t="s">
        <v>14</v>
      </c>
      <c r="B37" s="5">
        <f>B30/B34</f>
        <v>8.6255924170616116E-2</v>
      </c>
      <c r="C37" s="5">
        <f>C30/C34</f>
        <v>6.9696969696969702E-2</v>
      </c>
      <c r="D37" s="5">
        <f>D30/D34</f>
        <v>0.19402985074626866</v>
      </c>
      <c r="E37" s="5">
        <f>E30/E34</f>
        <v>0.16949152542372881</v>
      </c>
    </row>
    <row r="38" spans="1:9" x14ac:dyDescent="0.25">
      <c r="A38" s="6" t="s">
        <v>15</v>
      </c>
      <c r="B38" s="5">
        <f>B31/B34</f>
        <v>0.36587677725118484</v>
      </c>
      <c r="C38" s="5">
        <f>C31/C34</f>
        <v>0.41818181818181815</v>
      </c>
      <c r="D38" s="5">
        <f>D31/D34</f>
        <v>0.34626865671641793</v>
      </c>
      <c r="E38" s="5">
        <f>E31/E34</f>
        <v>0.22033898305084745</v>
      </c>
    </row>
    <row r="39" spans="1:9" x14ac:dyDescent="0.25">
      <c r="A39" s="6" t="s">
        <v>16</v>
      </c>
      <c r="B39" s="5">
        <f>B32/B34</f>
        <v>0.35450236966824644</v>
      </c>
      <c r="C39" s="5">
        <f>C32/C34</f>
        <v>0.32424242424242422</v>
      </c>
      <c r="D39" s="5">
        <f>D32/D34</f>
        <v>0.14626865671641792</v>
      </c>
      <c r="E39" s="5">
        <f>E32/E34</f>
        <v>0.16949152542372881</v>
      </c>
    </row>
    <row r="40" spans="1:9" x14ac:dyDescent="0.25">
      <c r="A40" s="6" t="s">
        <v>17</v>
      </c>
      <c r="B40" s="5">
        <f>B33/B34</f>
        <v>0.16492890995260664</v>
      </c>
      <c r="C40" s="5">
        <f>C33/C34</f>
        <v>0.13030303030303031</v>
      </c>
      <c r="D40" s="5">
        <f>D33/D34</f>
        <v>8.3582089552238809E-2</v>
      </c>
      <c r="E40" s="5">
        <f>E33/E34</f>
        <v>0.11864406779661017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51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126</v>
      </c>
      <c r="C52" s="23">
        <v>4</v>
      </c>
      <c r="D52" s="23">
        <v>3</v>
      </c>
      <c r="E52" s="23">
        <v>14</v>
      </c>
      <c r="F52" s="23">
        <f>SUM(B52:E52)</f>
        <v>147</v>
      </c>
    </row>
    <row r="53" spans="1:6" x14ac:dyDescent="0.25">
      <c r="A53" s="22" t="s">
        <v>14</v>
      </c>
      <c r="B53" s="23">
        <v>180</v>
      </c>
      <c r="C53" s="23">
        <v>0</v>
      </c>
      <c r="D53" s="23">
        <v>8</v>
      </c>
      <c r="E53" s="23">
        <v>2</v>
      </c>
      <c r="F53" s="23">
        <f>SUM(B53:E53)</f>
        <v>190</v>
      </c>
    </row>
    <row r="54" spans="1:6" x14ac:dyDescent="0.25">
      <c r="A54" s="22" t="s">
        <v>15</v>
      </c>
      <c r="B54" s="23">
        <v>636</v>
      </c>
      <c r="C54" s="23">
        <v>3</v>
      </c>
      <c r="D54" s="23">
        <v>13</v>
      </c>
      <c r="E54" s="23">
        <v>4</v>
      </c>
      <c r="F54" s="23">
        <f>SUM(B54:E54)</f>
        <v>656</v>
      </c>
    </row>
    <row r="55" spans="1:6" x14ac:dyDescent="0.25">
      <c r="A55" s="22" t="s">
        <v>16</v>
      </c>
      <c r="B55" s="23">
        <v>534</v>
      </c>
      <c r="C55" s="23">
        <v>0</v>
      </c>
      <c r="D55" s="23">
        <v>6</v>
      </c>
      <c r="E55" s="23">
        <v>0</v>
      </c>
      <c r="F55" s="23">
        <f>SUM(B55:E55)</f>
        <v>540</v>
      </c>
    </row>
    <row r="56" spans="1:6" x14ac:dyDescent="0.25">
      <c r="A56" s="22" t="s">
        <v>17</v>
      </c>
      <c r="B56" s="23">
        <v>245</v>
      </c>
      <c r="C56" s="23">
        <v>0</v>
      </c>
      <c r="D56" s="23">
        <v>7</v>
      </c>
      <c r="E56" s="23">
        <v>0</v>
      </c>
      <c r="F56" s="23">
        <f>SUM(B56:E56)</f>
        <v>252</v>
      </c>
    </row>
    <row r="57" spans="1:6" x14ac:dyDescent="0.25">
      <c r="A57" s="24" t="s">
        <v>0</v>
      </c>
      <c r="B57" s="65">
        <f>SUM(B52:B56)</f>
        <v>1721</v>
      </c>
      <c r="C57" s="65">
        <f>SUM(C52:C56)</f>
        <v>7</v>
      </c>
      <c r="D57" s="65">
        <f>SUM(D52:D56)</f>
        <v>37</v>
      </c>
      <c r="E57" s="65">
        <f>SUM(E52:E56)</f>
        <v>20</v>
      </c>
      <c r="F57" s="24">
        <f>SUM(F52:F56)</f>
        <v>1785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7.3213248111563045E-2</v>
      </c>
      <c r="C59" s="26">
        <f>C52/C57</f>
        <v>0.5714285714285714</v>
      </c>
      <c r="D59" s="26">
        <f>D52/D57</f>
        <v>8.1081081081081086E-2</v>
      </c>
      <c r="E59" s="26">
        <f>E52/E57</f>
        <v>0.7</v>
      </c>
      <c r="F59" s="21"/>
    </row>
    <row r="60" spans="1:6" x14ac:dyDescent="0.25">
      <c r="A60" s="22" t="s">
        <v>14</v>
      </c>
      <c r="B60" s="26">
        <f>B53/B57</f>
        <v>0.10459035444509006</v>
      </c>
      <c r="C60" s="26">
        <f>C53/C57</f>
        <v>0</v>
      </c>
      <c r="D60" s="26">
        <f>D53/D57</f>
        <v>0.21621621621621623</v>
      </c>
      <c r="E60" s="26">
        <f>E53/E57</f>
        <v>0.1</v>
      </c>
      <c r="F60" s="21"/>
    </row>
    <row r="61" spans="1:6" x14ac:dyDescent="0.25">
      <c r="A61" s="22" t="s">
        <v>15</v>
      </c>
      <c r="B61" s="26">
        <f>B54/B57</f>
        <v>0.36955258570598487</v>
      </c>
      <c r="C61" s="26">
        <f>C54/C57</f>
        <v>0.42857142857142855</v>
      </c>
      <c r="D61" s="26">
        <f>D54/D57</f>
        <v>0.35135135135135137</v>
      </c>
      <c r="E61" s="26">
        <f>E54/E57</f>
        <v>0.2</v>
      </c>
      <c r="F61" s="21"/>
    </row>
    <row r="62" spans="1:6" x14ac:dyDescent="0.25">
      <c r="A62" s="22" t="s">
        <v>16</v>
      </c>
      <c r="B62" s="26">
        <f>B55/B57</f>
        <v>0.31028471818710052</v>
      </c>
      <c r="C62" s="26">
        <f>C55/C57</f>
        <v>0</v>
      </c>
      <c r="D62" s="26">
        <f>D55/D57</f>
        <v>0.16216216216216217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0.14235909355026147</v>
      </c>
      <c r="C63" s="26">
        <f>C56/C57</f>
        <v>0</v>
      </c>
      <c r="D63" s="26">
        <f>D56/D57</f>
        <v>0.1891891891891892</v>
      </c>
      <c r="E63" s="26">
        <f>E56/E57</f>
        <v>0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52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0</v>
      </c>
      <c r="C75" s="23">
        <v>0</v>
      </c>
      <c r="D75" s="23">
        <v>0</v>
      </c>
      <c r="E75" s="23">
        <v>0</v>
      </c>
      <c r="F75" s="23">
        <f>SUM(B75:E75)</f>
        <v>0</v>
      </c>
    </row>
    <row r="76" spans="1:6" x14ac:dyDescent="0.25">
      <c r="A76" s="22" t="s">
        <v>14</v>
      </c>
      <c r="B76" s="23">
        <v>0</v>
      </c>
      <c r="C76" s="23">
        <v>0</v>
      </c>
      <c r="D76" s="23">
        <v>0</v>
      </c>
      <c r="E76" s="23">
        <v>0</v>
      </c>
      <c r="F76" s="23">
        <f>SUM(B76:E76)</f>
        <v>0</v>
      </c>
    </row>
    <row r="77" spans="1:6" x14ac:dyDescent="0.25">
      <c r="A77" s="22" t="s">
        <v>15</v>
      </c>
      <c r="B77" s="23">
        <v>0</v>
      </c>
      <c r="C77" s="23">
        <v>0</v>
      </c>
      <c r="D77" s="23">
        <v>0</v>
      </c>
      <c r="E77" s="23">
        <v>0</v>
      </c>
      <c r="F77" s="23">
        <f>SUM(B77:E77)</f>
        <v>0</v>
      </c>
    </row>
    <row r="78" spans="1:6" x14ac:dyDescent="0.25">
      <c r="A78" s="22" t="s">
        <v>16</v>
      </c>
      <c r="B78" s="23">
        <v>0</v>
      </c>
      <c r="C78" s="23">
        <v>0</v>
      </c>
      <c r="D78" s="23">
        <v>0</v>
      </c>
      <c r="E78" s="23">
        <v>0</v>
      </c>
      <c r="F78" s="23">
        <f>SUM(B78:E78)</f>
        <v>0</v>
      </c>
    </row>
    <row r="79" spans="1:6" x14ac:dyDescent="0.25">
      <c r="A79" s="22" t="s">
        <v>17</v>
      </c>
      <c r="B79" s="23">
        <v>0</v>
      </c>
      <c r="C79" s="23">
        <v>0</v>
      </c>
      <c r="D79" s="23">
        <v>0</v>
      </c>
      <c r="E79" s="23">
        <v>0</v>
      </c>
      <c r="F79" s="23">
        <f>SUM(B79:E79)</f>
        <v>0</v>
      </c>
    </row>
    <row r="80" spans="1:6" x14ac:dyDescent="0.25">
      <c r="A80" s="28" t="s">
        <v>0</v>
      </c>
      <c r="B80" s="65">
        <f>SUM(B75:B79)</f>
        <v>0</v>
      </c>
      <c r="C80" s="65">
        <f>SUM(C75:C79)</f>
        <v>0</v>
      </c>
      <c r="D80" s="65">
        <f>SUM(D75:D79)</f>
        <v>0</v>
      </c>
      <c r="E80" s="65">
        <f>SUM(E75:E79)</f>
        <v>0</v>
      </c>
      <c r="F80" s="24">
        <f>SUM(F75:F79)</f>
        <v>0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 t="e">
        <f>B75/B80</f>
        <v>#DIV/0!</v>
      </c>
      <c r="C82" s="26" t="e">
        <f>C75/C80</f>
        <v>#DIV/0!</v>
      </c>
      <c r="D82" s="26" t="e">
        <f>D75/D80</f>
        <v>#DIV/0!</v>
      </c>
      <c r="E82" s="26" t="e">
        <f>E75/E80</f>
        <v>#DIV/0!</v>
      </c>
      <c r="F82" s="21"/>
    </row>
    <row r="83" spans="1:6" x14ac:dyDescent="0.25">
      <c r="A83" s="22" t="s">
        <v>14</v>
      </c>
      <c r="B83" s="26" t="e">
        <f>B76/B80</f>
        <v>#DIV/0!</v>
      </c>
      <c r="C83" s="26" t="e">
        <f>C76/C80</f>
        <v>#DIV/0!</v>
      </c>
      <c r="D83" s="26" t="e">
        <f>D76/D80</f>
        <v>#DIV/0!</v>
      </c>
      <c r="E83" s="26" t="e">
        <f>E76/E80</f>
        <v>#DIV/0!</v>
      </c>
      <c r="F83" s="21"/>
    </row>
    <row r="84" spans="1:6" x14ac:dyDescent="0.25">
      <c r="A84" s="22" t="s">
        <v>15</v>
      </c>
      <c r="B84" s="26" t="e">
        <f>B77/B80</f>
        <v>#DIV/0!</v>
      </c>
      <c r="C84" s="26" t="e">
        <f>C77/C80</f>
        <v>#DIV/0!</v>
      </c>
      <c r="D84" s="26" t="e">
        <f>D77/D80</f>
        <v>#DIV/0!</v>
      </c>
      <c r="E84" s="26" t="e">
        <f>E77/E80</f>
        <v>#DIV/0!</v>
      </c>
      <c r="F84" s="21"/>
    </row>
    <row r="85" spans="1:6" x14ac:dyDescent="0.25">
      <c r="A85" s="22" t="s">
        <v>16</v>
      </c>
      <c r="B85" s="26" t="e">
        <f>B78/B80</f>
        <v>#DIV/0!</v>
      </c>
      <c r="C85" s="26" t="e">
        <f>C78/C80</f>
        <v>#DIV/0!</v>
      </c>
      <c r="D85" s="26" t="e">
        <f>D78/D80</f>
        <v>#DIV/0!</v>
      </c>
      <c r="E85" s="26" t="e">
        <f>E78/E80</f>
        <v>#DIV/0!</v>
      </c>
      <c r="F85" s="21"/>
    </row>
    <row r="86" spans="1:6" x14ac:dyDescent="0.25">
      <c r="A86" s="22" t="s">
        <v>17</v>
      </c>
      <c r="B86" s="26" t="e">
        <f>B79/B80</f>
        <v>#DIV/0!</v>
      </c>
      <c r="C86" s="26" t="e">
        <f>C79/C80</f>
        <v>#DIV/0!</v>
      </c>
      <c r="D86" s="26" t="e">
        <f>D79/D80</f>
        <v>#DIV/0!</v>
      </c>
      <c r="E86" s="26" t="e">
        <f>E79/E80</f>
        <v>#DIV/0!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53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60</v>
      </c>
      <c r="C98" s="23">
        <v>76</v>
      </c>
      <c r="D98" s="23">
        <v>4</v>
      </c>
      <c r="E98" s="30">
        <v>7</v>
      </c>
      <c r="F98" s="23">
        <f>SUM(B98:E98)</f>
        <v>147</v>
      </c>
    </row>
    <row r="99" spans="1:6" x14ac:dyDescent="0.25">
      <c r="A99" s="22" t="s">
        <v>14</v>
      </c>
      <c r="B99" s="23">
        <v>64</v>
      </c>
      <c r="C99" s="23">
        <v>99</v>
      </c>
      <c r="D99" s="23">
        <v>6</v>
      </c>
      <c r="E99" s="30">
        <v>21</v>
      </c>
      <c r="F99" s="23">
        <f>SUM(B99:E99)</f>
        <v>190</v>
      </c>
    </row>
    <row r="100" spans="1:6" x14ac:dyDescent="0.25">
      <c r="A100" s="22" t="s">
        <v>15</v>
      </c>
      <c r="B100" s="23">
        <v>133</v>
      </c>
      <c r="C100" s="23">
        <v>435</v>
      </c>
      <c r="D100" s="23">
        <v>17</v>
      </c>
      <c r="E100" s="30">
        <v>71</v>
      </c>
      <c r="F100" s="23">
        <f>SUM(B100:E100)</f>
        <v>656</v>
      </c>
    </row>
    <row r="101" spans="1:6" x14ac:dyDescent="0.25">
      <c r="A101" s="22" t="s">
        <v>16</v>
      </c>
      <c r="B101" s="23">
        <v>55</v>
      </c>
      <c r="C101" s="23">
        <v>413</v>
      </c>
      <c r="D101" s="23">
        <v>7</v>
      </c>
      <c r="E101" s="30">
        <v>65</v>
      </c>
      <c r="F101" s="23">
        <f>SUM(B101:E101)</f>
        <v>540</v>
      </c>
    </row>
    <row r="102" spans="1:6" x14ac:dyDescent="0.25">
      <c r="A102" s="22" t="s">
        <v>17</v>
      </c>
      <c r="B102" s="23">
        <v>21</v>
      </c>
      <c r="C102" s="23">
        <v>189</v>
      </c>
      <c r="D102" s="23">
        <v>3</v>
      </c>
      <c r="E102" s="30">
        <v>39</v>
      </c>
      <c r="F102" s="23">
        <f>SUM(B102:E102)</f>
        <v>252</v>
      </c>
    </row>
    <row r="103" spans="1:6" x14ac:dyDescent="0.25">
      <c r="A103" s="28" t="s">
        <v>0</v>
      </c>
      <c r="B103" s="65">
        <f>SUM(B98:B102)</f>
        <v>333</v>
      </c>
      <c r="C103" s="65">
        <f>SUM(C98:C102)</f>
        <v>1212</v>
      </c>
      <c r="D103" s="65">
        <f>SUM(D98:D102)</f>
        <v>37</v>
      </c>
      <c r="E103" s="65">
        <f>SUM(E98:E102)</f>
        <v>203</v>
      </c>
      <c r="F103" s="24">
        <f>SUM(F98:F102)</f>
        <v>1785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0.18018018018018017</v>
      </c>
      <c r="C105" s="26">
        <f>C98/C103</f>
        <v>6.2706270627062702E-2</v>
      </c>
      <c r="D105" s="26">
        <f>D98/D103</f>
        <v>0.10810810810810811</v>
      </c>
      <c r="E105" s="26">
        <f>E98/E103</f>
        <v>3.4482758620689655E-2</v>
      </c>
      <c r="F105" s="21"/>
    </row>
    <row r="106" spans="1:6" x14ac:dyDescent="0.25">
      <c r="A106" s="22" t="s">
        <v>14</v>
      </c>
      <c r="B106" s="26">
        <f>B99/B103</f>
        <v>0.19219219219219219</v>
      </c>
      <c r="C106" s="26">
        <f>C99/C103</f>
        <v>8.1683168316831686E-2</v>
      </c>
      <c r="D106" s="26">
        <f>D99/D103</f>
        <v>0.16216216216216217</v>
      </c>
      <c r="E106" s="26">
        <f>E99/E103</f>
        <v>0.10344827586206896</v>
      </c>
      <c r="F106" s="21"/>
    </row>
    <row r="107" spans="1:6" x14ac:dyDescent="0.25">
      <c r="A107" s="22" t="s">
        <v>15</v>
      </c>
      <c r="B107" s="26">
        <f>B100/B103</f>
        <v>0.39939939939939939</v>
      </c>
      <c r="C107" s="26">
        <f>C100/C103</f>
        <v>0.3589108910891089</v>
      </c>
      <c r="D107" s="26">
        <f>D100/D103</f>
        <v>0.45945945945945948</v>
      </c>
      <c r="E107" s="26">
        <f>E100/E103</f>
        <v>0.34975369458128081</v>
      </c>
      <c r="F107" s="21"/>
    </row>
    <row r="108" spans="1:6" x14ac:dyDescent="0.25">
      <c r="A108" s="22" t="s">
        <v>16</v>
      </c>
      <c r="B108" s="26">
        <f>B101/B103</f>
        <v>0.16516516516516516</v>
      </c>
      <c r="C108" s="26">
        <f>C101/C103</f>
        <v>0.34075907590759075</v>
      </c>
      <c r="D108" s="26">
        <f>D101/D103</f>
        <v>0.1891891891891892</v>
      </c>
      <c r="E108" s="26">
        <f>E101/E103</f>
        <v>0.32019704433497537</v>
      </c>
      <c r="F108" s="21"/>
    </row>
    <row r="109" spans="1:6" x14ac:dyDescent="0.25">
      <c r="A109" s="22" t="s">
        <v>17</v>
      </c>
      <c r="B109" s="26">
        <f>B102/B103</f>
        <v>6.3063063063063057E-2</v>
      </c>
      <c r="C109" s="26">
        <f>C102/C103</f>
        <v>0.15594059405940594</v>
      </c>
      <c r="D109" s="26">
        <f>D102/D103</f>
        <v>8.1081081081081086E-2</v>
      </c>
      <c r="E109" s="26">
        <f>E102/E103</f>
        <v>0.19211822660098521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58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145</v>
      </c>
      <c r="C10" s="31">
        <v>59914</v>
      </c>
      <c r="D10" s="31">
        <v>25328</v>
      </c>
      <c r="E10" s="33">
        <f>C10/C15</f>
        <v>6.3557766768858673E-2</v>
      </c>
      <c r="F10" s="33">
        <f>D10/D15</f>
        <v>0.21047208303210099</v>
      </c>
    </row>
    <row r="11" spans="1:6" x14ac:dyDescent="0.25">
      <c r="A11" s="6" t="s">
        <v>14</v>
      </c>
      <c r="B11" s="31">
        <v>190</v>
      </c>
      <c r="C11" s="31">
        <v>112637</v>
      </c>
      <c r="D11" s="31">
        <v>27165</v>
      </c>
      <c r="E11" s="33">
        <f>C11/C15</f>
        <v>0.11948720124752034</v>
      </c>
      <c r="F11" s="33">
        <f>D11/D15</f>
        <v>0.22573729214967717</v>
      </c>
    </row>
    <row r="12" spans="1:6" x14ac:dyDescent="0.25">
      <c r="A12" s="6" t="s">
        <v>15</v>
      </c>
      <c r="B12" s="31">
        <v>558</v>
      </c>
      <c r="C12" s="31">
        <v>314142</v>
      </c>
      <c r="D12" s="31">
        <v>44400</v>
      </c>
      <c r="E12" s="33">
        <f>C12/C15</f>
        <v>0.33324705358184731</v>
      </c>
      <c r="F12" s="33">
        <f>D12/D15</f>
        <v>0.36895769451300076</v>
      </c>
    </row>
    <row r="13" spans="1:6" x14ac:dyDescent="0.25">
      <c r="A13" s="6" t="s">
        <v>16</v>
      </c>
      <c r="B13" s="31">
        <v>537</v>
      </c>
      <c r="C13" s="31">
        <v>272843</v>
      </c>
      <c r="D13" s="31">
        <v>20223</v>
      </c>
      <c r="E13" s="33">
        <f>C13/C15</f>
        <v>0.28943638813158368</v>
      </c>
      <c r="F13" s="33">
        <f>D13/D15</f>
        <v>0.16805025802109042</v>
      </c>
    </row>
    <row r="14" spans="1:6" x14ac:dyDescent="0.25">
      <c r="A14" s="6" t="s">
        <v>17</v>
      </c>
      <c r="B14" s="32">
        <v>379</v>
      </c>
      <c r="C14" s="32">
        <v>183134</v>
      </c>
      <c r="D14" s="32">
        <v>3223</v>
      </c>
      <c r="E14" s="33">
        <f>C14/C15</f>
        <v>0.19427159027019</v>
      </c>
      <c r="F14" s="33">
        <f>D14/D15</f>
        <v>2.6782672284130664E-2</v>
      </c>
    </row>
    <row r="15" spans="1:6" x14ac:dyDescent="0.25">
      <c r="A15" s="4" t="s">
        <v>0</v>
      </c>
      <c r="B15" s="65">
        <f>SUM(B10:B14)</f>
        <v>1809</v>
      </c>
      <c r="C15" s="65">
        <f>SUM(C10:C14)</f>
        <v>942670</v>
      </c>
      <c r="D15" s="65">
        <f>SUM(D10:D14)</f>
        <v>120339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38</v>
      </c>
      <c r="C29" s="9">
        <v>18</v>
      </c>
      <c r="D29" s="18">
        <v>68</v>
      </c>
      <c r="E29" s="3">
        <v>13</v>
      </c>
      <c r="F29" s="23">
        <f>SUM(B29:E29)</f>
        <v>137</v>
      </c>
      <c r="G29" s="15"/>
    </row>
    <row r="30" spans="1:7" x14ac:dyDescent="0.25">
      <c r="A30" s="6" t="s">
        <v>14</v>
      </c>
      <c r="B30" s="9">
        <v>103</v>
      </c>
      <c r="C30" s="9">
        <v>21</v>
      </c>
      <c r="D30" s="18">
        <v>59</v>
      </c>
      <c r="E30" s="3">
        <v>6</v>
      </c>
      <c r="F30" s="23">
        <f>SUM(B30:E30)</f>
        <v>189</v>
      </c>
      <c r="G30" s="15"/>
    </row>
    <row r="31" spans="1:7" x14ac:dyDescent="0.25">
      <c r="A31" s="6" t="s">
        <v>15</v>
      </c>
      <c r="B31" s="9">
        <v>318</v>
      </c>
      <c r="C31" s="9">
        <v>120</v>
      </c>
      <c r="D31" s="18">
        <v>110</v>
      </c>
      <c r="E31" s="3">
        <v>8</v>
      </c>
      <c r="F31" s="23">
        <f>SUM(B31:E31)</f>
        <v>556</v>
      </c>
      <c r="G31" s="15"/>
    </row>
    <row r="32" spans="1:7" x14ac:dyDescent="0.25">
      <c r="A32" s="6" t="s">
        <v>16</v>
      </c>
      <c r="B32" s="9">
        <v>353</v>
      </c>
      <c r="C32" s="9">
        <v>118</v>
      </c>
      <c r="D32" s="18">
        <v>59</v>
      </c>
      <c r="E32" s="3">
        <v>6</v>
      </c>
      <c r="F32" s="23">
        <f>SUM(B32:E32)</f>
        <v>536</v>
      </c>
      <c r="G32" s="15"/>
    </row>
    <row r="33" spans="1:9" x14ac:dyDescent="0.25">
      <c r="A33" s="6" t="s">
        <v>17</v>
      </c>
      <c r="B33" s="9">
        <v>241</v>
      </c>
      <c r="C33" s="9">
        <v>63</v>
      </c>
      <c r="D33" s="18">
        <v>42</v>
      </c>
      <c r="E33" s="3">
        <v>17</v>
      </c>
      <c r="F33" s="23">
        <f>SUM(B33:E33)</f>
        <v>363</v>
      </c>
      <c r="G33" s="15"/>
    </row>
    <row r="34" spans="1:9" x14ac:dyDescent="0.25">
      <c r="A34" s="8" t="s">
        <v>0</v>
      </c>
      <c r="B34" s="65">
        <f>SUM(B29:B33)</f>
        <v>1053</v>
      </c>
      <c r="C34" s="65">
        <f>SUM(C29:C33)</f>
        <v>340</v>
      </c>
      <c r="D34" s="65">
        <f>SUM(D29:D33)</f>
        <v>338</v>
      </c>
      <c r="E34" s="65">
        <f>SUM(E29:E33)</f>
        <v>50</v>
      </c>
      <c r="F34" s="69">
        <f>SUM(F29:F33)</f>
        <v>1781</v>
      </c>
      <c r="G34" s="70"/>
      <c r="H34" s="71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72"/>
      <c r="H35" s="72"/>
      <c r="I35" s="15"/>
    </row>
    <row r="36" spans="1:9" x14ac:dyDescent="0.25">
      <c r="A36" s="6" t="s">
        <v>1</v>
      </c>
      <c r="B36" s="5">
        <f>B29/B34</f>
        <v>3.6087369420702751E-2</v>
      </c>
      <c r="C36" s="5">
        <f>C29/C34</f>
        <v>5.2941176470588235E-2</v>
      </c>
      <c r="D36" s="5">
        <f>D29/D34</f>
        <v>0.20118343195266272</v>
      </c>
      <c r="E36" s="5">
        <f>E29/E34</f>
        <v>0.26</v>
      </c>
      <c r="G36" s="71"/>
      <c r="H36" s="71"/>
    </row>
    <row r="37" spans="1:9" x14ac:dyDescent="0.25">
      <c r="A37" s="6" t="s">
        <v>14</v>
      </c>
      <c r="B37" s="5">
        <f>B30/B34</f>
        <v>9.781576448243115E-2</v>
      </c>
      <c r="C37" s="5">
        <f>C30/C34</f>
        <v>6.1764705882352944E-2</v>
      </c>
      <c r="D37" s="5">
        <f>D30/D34</f>
        <v>0.17455621301775148</v>
      </c>
      <c r="E37" s="5">
        <f>E30/E34</f>
        <v>0.12</v>
      </c>
      <c r="G37" s="71"/>
      <c r="H37" s="71"/>
    </row>
    <row r="38" spans="1:9" x14ac:dyDescent="0.25">
      <c r="A38" s="6" t="s">
        <v>15</v>
      </c>
      <c r="B38" s="5">
        <f>B31/B34</f>
        <v>0.30199430199430199</v>
      </c>
      <c r="C38" s="5">
        <f>C31/C34</f>
        <v>0.35294117647058826</v>
      </c>
      <c r="D38" s="5">
        <f>D31/D34</f>
        <v>0.32544378698224852</v>
      </c>
      <c r="E38" s="5">
        <f>E31/E34</f>
        <v>0.16</v>
      </c>
    </row>
    <row r="39" spans="1:9" x14ac:dyDescent="0.25">
      <c r="A39" s="6" t="s">
        <v>16</v>
      </c>
      <c r="B39" s="5">
        <f>B32/B34</f>
        <v>0.33523266856600192</v>
      </c>
      <c r="C39" s="5">
        <f>C32/C34</f>
        <v>0.34705882352941175</v>
      </c>
      <c r="D39" s="5">
        <f>D32/D34</f>
        <v>0.17455621301775148</v>
      </c>
      <c r="E39" s="5">
        <f>E32/E34</f>
        <v>0.12</v>
      </c>
    </row>
    <row r="40" spans="1:9" x14ac:dyDescent="0.25">
      <c r="A40" s="6" t="s">
        <v>17</v>
      </c>
      <c r="B40" s="5">
        <f>B33/B34</f>
        <v>0.2288698955365622</v>
      </c>
      <c r="C40" s="5">
        <f>C33/C34</f>
        <v>0.18529411764705883</v>
      </c>
      <c r="D40" s="5">
        <f>D33/D34</f>
        <v>0.1242603550295858</v>
      </c>
      <c r="E40" s="5">
        <f>E33/E34</f>
        <v>0.34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56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108</v>
      </c>
      <c r="C52" s="23">
        <v>11</v>
      </c>
      <c r="D52" s="23">
        <v>5</v>
      </c>
      <c r="E52" s="23">
        <v>15</v>
      </c>
      <c r="F52" s="23">
        <f>SUM(B52:E52)</f>
        <v>139</v>
      </c>
    </row>
    <row r="53" spans="1:6" x14ac:dyDescent="0.25">
      <c r="A53" s="22" t="s">
        <v>14</v>
      </c>
      <c r="B53" s="23">
        <v>181</v>
      </c>
      <c r="C53" s="23">
        <v>2</v>
      </c>
      <c r="D53" s="23">
        <v>4</v>
      </c>
      <c r="E53" s="23">
        <v>2</v>
      </c>
      <c r="F53" s="23">
        <f>SUM(B53:E53)</f>
        <v>189</v>
      </c>
    </row>
    <row r="54" spans="1:6" x14ac:dyDescent="0.25">
      <c r="A54" s="22" t="s">
        <v>15</v>
      </c>
      <c r="B54" s="23">
        <v>540</v>
      </c>
      <c r="C54" s="23">
        <v>5</v>
      </c>
      <c r="D54" s="23">
        <v>12</v>
      </c>
      <c r="E54" s="23">
        <v>1</v>
      </c>
      <c r="F54" s="23">
        <f>SUM(B54:E54)</f>
        <v>558</v>
      </c>
    </row>
    <row r="55" spans="1:6" x14ac:dyDescent="0.25">
      <c r="A55" s="22" t="s">
        <v>16</v>
      </c>
      <c r="B55" s="23">
        <v>527</v>
      </c>
      <c r="C55" s="23">
        <v>2</v>
      </c>
      <c r="D55" s="23">
        <v>8</v>
      </c>
      <c r="E55" s="23">
        <v>0</v>
      </c>
      <c r="F55" s="23">
        <f>SUM(B55:E55)</f>
        <v>537</v>
      </c>
    </row>
    <row r="56" spans="1:6" x14ac:dyDescent="0.25">
      <c r="A56" s="22" t="s">
        <v>17</v>
      </c>
      <c r="B56" s="23">
        <v>349</v>
      </c>
      <c r="C56" s="23">
        <v>2</v>
      </c>
      <c r="D56" s="23">
        <v>10</v>
      </c>
      <c r="E56" s="23">
        <v>2</v>
      </c>
      <c r="F56" s="23">
        <f>SUM(B56:E56)</f>
        <v>363</v>
      </c>
    </row>
    <row r="57" spans="1:6" x14ac:dyDescent="0.25">
      <c r="A57" s="24" t="s">
        <v>0</v>
      </c>
      <c r="B57" s="65">
        <f>SUM(B52:B56)</f>
        <v>1705</v>
      </c>
      <c r="C57" s="65">
        <f>SUM(C52:C56)</f>
        <v>22</v>
      </c>
      <c r="D57" s="65">
        <f>SUM(D52:D56)</f>
        <v>39</v>
      </c>
      <c r="E57" s="65">
        <f>SUM(E52:E56)</f>
        <v>20</v>
      </c>
      <c r="F57" s="24">
        <f>SUM(F52:F56)</f>
        <v>1786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6.3343108504398823E-2</v>
      </c>
      <c r="C59" s="26">
        <f>C52/C57</f>
        <v>0.5</v>
      </c>
      <c r="D59" s="26">
        <f>D52/D57</f>
        <v>0.12820512820512819</v>
      </c>
      <c r="E59" s="26">
        <f>E52/E57</f>
        <v>0.75</v>
      </c>
      <c r="F59" s="21"/>
    </row>
    <row r="60" spans="1:6" x14ac:dyDescent="0.25">
      <c r="A60" s="22" t="s">
        <v>14</v>
      </c>
      <c r="B60" s="26">
        <f>B53/B57</f>
        <v>0.10615835777126099</v>
      </c>
      <c r="C60" s="26">
        <f>C53/C57</f>
        <v>9.0909090909090912E-2</v>
      </c>
      <c r="D60" s="26">
        <f>D53/D57</f>
        <v>0.10256410256410256</v>
      </c>
      <c r="E60" s="26">
        <f>E53/E57</f>
        <v>0.1</v>
      </c>
      <c r="F60" s="21"/>
    </row>
    <row r="61" spans="1:6" x14ac:dyDescent="0.25">
      <c r="A61" s="22" t="s">
        <v>15</v>
      </c>
      <c r="B61" s="26">
        <f>B54/B57</f>
        <v>0.31671554252199413</v>
      </c>
      <c r="C61" s="26">
        <f>C54/C57</f>
        <v>0.22727272727272727</v>
      </c>
      <c r="D61" s="26">
        <f>D54/D57</f>
        <v>0.30769230769230771</v>
      </c>
      <c r="E61" s="26">
        <f>E54/E57</f>
        <v>0.05</v>
      </c>
      <c r="F61" s="21"/>
    </row>
    <row r="62" spans="1:6" x14ac:dyDescent="0.25">
      <c r="A62" s="22" t="s">
        <v>16</v>
      </c>
      <c r="B62" s="26">
        <f>B55/B57</f>
        <v>0.30909090909090908</v>
      </c>
      <c r="C62" s="26">
        <f>C55/C57</f>
        <v>9.0909090909090912E-2</v>
      </c>
      <c r="D62" s="26">
        <f>D55/D57</f>
        <v>0.20512820512820512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0.20469208211143694</v>
      </c>
      <c r="C63" s="26">
        <f>C56/C57</f>
        <v>9.0909090909090912E-2</v>
      </c>
      <c r="D63" s="26">
        <f>D56/D57</f>
        <v>0.25641025641025639</v>
      </c>
      <c r="E63" s="26">
        <f>E56/E57</f>
        <v>0.1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45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107</v>
      </c>
      <c r="C75" s="23">
        <v>18</v>
      </c>
      <c r="D75" s="23">
        <v>6</v>
      </c>
      <c r="E75" s="23">
        <v>5</v>
      </c>
      <c r="F75" s="23">
        <f>SUM(B75:E75)</f>
        <v>136</v>
      </c>
    </row>
    <row r="76" spans="1:6" x14ac:dyDescent="0.25">
      <c r="A76" s="22" t="s">
        <v>14</v>
      </c>
      <c r="B76" s="23">
        <v>97</v>
      </c>
      <c r="C76" s="23">
        <v>34</v>
      </c>
      <c r="D76" s="23">
        <v>44</v>
      </c>
      <c r="E76" s="23">
        <v>14</v>
      </c>
      <c r="F76" s="23">
        <f>SUM(B76:E76)</f>
        <v>189</v>
      </c>
    </row>
    <row r="77" spans="1:6" x14ac:dyDescent="0.25">
      <c r="A77" s="22" t="s">
        <v>15</v>
      </c>
      <c r="B77" s="23">
        <v>107</v>
      </c>
      <c r="C77" s="23">
        <v>110</v>
      </c>
      <c r="D77" s="23">
        <v>169</v>
      </c>
      <c r="E77" s="23">
        <v>170</v>
      </c>
      <c r="F77" s="23">
        <f>SUM(B77:E77)</f>
        <v>556</v>
      </c>
    </row>
    <row r="78" spans="1:6" x14ac:dyDescent="0.25">
      <c r="A78" s="22" t="s">
        <v>16</v>
      </c>
      <c r="B78" s="23">
        <v>27</v>
      </c>
      <c r="C78" s="23">
        <v>44</v>
      </c>
      <c r="D78" s="23">
        <v>119</v>
      </c>
      <c r="E78" s="23">
        <v>346</v>
      </c>
      <c r="F78" s="23">
        <f>SUM(B78:E78)</f>
        <v>536</v>
      </c>
    </row>
    <row r="79" spans="1:6" x14ac:dyDescent="0.25">
      <c r="A79" s="22" t="s">
        <v>17</v>
      </c>
      <c r="B79" s="23">
        <v>21</v>
      </c>
      <c r="C79" s="23">
        <v>34</v>
      </c>
      <c r="D79" s="23">
        <v>83</v>
      </c>
      <c r="E79" s="23">
        <v>224</v>
      </c>
      <c r="F79" s="23">
        <f>SUM(B79:E79)</f>
        <v>362</v>
      </c>
    </row>
    <row r="80" spans="1:6" x14ac:dyDescent="0.25">
      <c r="A80" s="28" t="s">
        <v>0</v>
      </c>
      <c r="B80" s="65">
        <f>SUM(B75:B79)</f>
        <v>359</v>
      </c>
      <c r="C80" s="65">
        <f>SUM(C75:C79)</f>
        <v>240</v>
      </c>
      <c r="D80" s="65">
        <f>SUM(D75:D79)</f>
        <v>421</v>
      </c>
      <c r="E80" s="65">
        <f>SUM(E75:E79)</f>
        <v>759</v>
      </c>
      <c r="F80" s="24">
        <f>SUM(F75:F79)</f>
        <v>1779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0.29805013927576601</v>
      </c>
      <c r="C82" s="26">
        <f>C75/C80</f>
        <v>7.4999999999999997E-2</v>
      </c>
      <c r="D82" s="26">
        <f>D75/D80</f>
        <v>1.4251781472684086E-2</v>
      </c>
      <c r="E82" s="26">
        <f>E75/E80</f>
        <v>6.587615283267457E-3</v>
      </c>
      <c r="F82" s="21"/>
    </row>
    <row r="83" spans="1:6" x14ac:dyDescent="0.25">
      <c r="A83" s="22" t="s">
        <v>14</v>
      </c>
      <c r="B83" s="26">
        <f>B76/B80</f>
        <v>0.27019498607242337</v>
      </c>
      <c r="C83" s="26">
        <f>C76/C80</f>
        <v>0.14166666666666666</v>
      </c>
      <c r="D83" s="26">
        <f>D76/D80</f>
        <v>0.10451306413301663</v>
      </c>
      <c r="E83" s="26">
        <f>E76/E80</f>
        <v>1.844532279314888E-2</v>
      </c>
      <c r="F83" s="21"/>
    </row>
    <row r="84" spans="1:6" x14ac:dyDescent="0.25">
      <c r="A84" s="22" t="s">
        <v>15</v>
      </c>
      <c r="B84" s="26">
        <f>B77/B80</f>
        <v>0.29805013927576601</v>
      </c>
      <c r="C84" s="26">
        <f>C77/C80</f>
        <v>0.45833333333333331</v>
      </c>
      <c r="D84" s="26">
        <f>D77/D80</f>
        <v>0.40142517814726841</v>
      </c>
      <c r="E84" s="26">
        <f>E77/E80</f>
        <v>0.22397891963109354</v>
      </c>
      <c r="F84" s="21"/>
    </row>
    <row r="85" spans="1:6" x14ac:dyDescent="0.25">
      <c r="A85" s="22" t="s">
        <v>16</v>
      </c>
      <c r="B85" s="26">
        <f>B78/B80</f>
        <v>7.5208913649025072E-2</v>
      </c>
      <c r="C85" s="26">
        <f>C78/C80</f>
        <v>0.18333333333333332</v>
      </c>
      <c r="D85" s="26">
        <f>D78/D80</f>
        <v>0.28266033254156769</v>
      </c>
      <c r="E85" s="26">
        <f>E78/E80</f>
        <v>0.45586297760210803</v>
      </c>
      <c r="F85" s="21"/>
    </row>
    <row r="86" spans="1:6" x14ac:dyDescent="0.25">
      <c r="A86" s="22" t="s">
        <v>17</v>
      </c>
      <c r="B86" s="26">
        <f>B79/B80</f>
        <v>5.8495821727019497E-2</v>
      </c>
      <c r="C86" s="26">
        <f>C79/C80</f>
        <v>0.14166666666666666</v>
      </c>
      <c r="D86" s="26">
        <f>D79/D80</f>
        <v>0.19714964370546317</v>
      </c>
      <c r="E86" s="26">
        <f>E79/E80</f>
        <v>0.29512516469038208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54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78</v>
      </c>
      <c r="C98" s="23">
        <v>56</v>
      </c>
      <c r="D98" s="23">
        <v>1</v>
      </c>
      <c r="E98" s="30">
        <v>4</v>
      </c>
      <c r="F98" s="23">
        <f>SUM(B98:E98)</f>
        <v>139</v>
      </c>
    </row>
    <row r="99" spans="1:6" x14ac:dyDescent="0.25">
      <c r="A99" s="22" t="s">
        <v>14</v>
      </c>
      <c r="B99" s="23">
        <v>76</v>
      </c>
      <c r="C99" s="23">
        <v>97</v>
      </c>
      <c r="D99" s="23">
        <v>2</v>
      </c>
      <c r="E99" s="30">
        <v>14</v>
      </c>
      <c r="F99" s="23">
        <f>SUM(B99:E99)</f>
        <v>189</v>
      </c>
    </row>
    <row r="100" spans="1:6" x14ac:dyDescent="0.25">
      <c r="A100" s="22" t="s">
        <v>15</v>
      </c>
      <c r="B100" s="23">
        <v>96</v>
      </c>
      <c r="C100" s="23">
        <v>384</v>
      </c>
      <c r="D100" s="23">
        <v>18</v>
      </c>
      <c r="E100" s="30">
        <v>60</v>
      </c>
      <c r="F100" s="23">
        <f>SUM(B100:E100)</f>
        <v>558</v>
      </c>
    </row>
    <row r="101" spans="1:6" x14ac:dyDescent="0.25">
      <c r="A101" s="22" t="s">
        <v>16</v>
      </c>
      <c r="B101" s="23">
        <v>38</v>
      </c>
      <c r="C101" s="23">
        <v>416</v>
      </c>
      <c r="D101" s="23">
        <v>8</v>
      </c>
      <c r="E101" s="30">
        <v>75</v>
      </c>
      <c r="F101" s="23">
        <f>SUM(B101:E101)</f>
        <v>537</v>
      </c>
    </row>
    <row r="102" spans="1:6" x14ac:dyDescent="0.25">
      <c r="A102" s="22" t="s">
        <v>17</v>
      </c>
      <c r="B102" s="23">
        <v>48</v>
      </c>
      <c r="C102" s="23">
        <v>261</v>
      </c>
      <c r="D102" s="23">
        <v>5</v>
      </c>
      <c r="E102" s="30">
        <v>49</v>
      </c>
      <c r="F102" s="23">
        <f>SUM(B102:E102)</f>
        <v>363</v>
      </c>
    </row>
    <row r="103" spans="1:6" x14ac:dyDescent="0.25">
      <c r="A103" s="28" t="s">
        <v>0</v>
      </c>
      <c r="B103" s="65">
        <f>SUM(B98:B102)</f>
        <v>336</v>
      </c>
      <c r="C103" s="65">
        <f>SUM(C98:C102)</f>
        <v>1214</v>
      </c>
      <c r="D103" s="65">
        <f>SUM(D98:D102)</f>
        <v>34</v>
      </c>
      <c r="E103" s="65">
        <f>SUM(E98:E102)</f>
        <v>202</v>
      </c>
      <c r="F103" s="24">
        <f>SUM(F98:F102)</f>
        <v>1786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0.23214285714285715</v>
      </c>
      <c r="C105" s="26">
        <f>C98/C103</f>
        <v>4.6128500823723231E-2</v>
      </c>
      <c r="D105" s="26">
        <f>D98/D103</f>
        <v>2.9411764705882353E-2</v>
      </c>
      <c r="E105" s="26">
        <f>E98/E103</f>
        <v>1.9801980198019802E-2</v>
      </c>
      <c r="F105" s="21"/>
    </row>
    <row r="106" spans="1:6" x14ac:dyDescent="0.25">
      <c r="A106" s="22" t="s">
        <v>14</v>
      </c>
      <c r="B106" s="26">
        <f>B99/B103</f>
        <v>0.22619047619047619</v>
      </c>
      <c r="C106" s="26">
        <f>C99/C103</f>
        <v>7.9901153212520587E-2</v>
      </c>
      <c r="D106" s="26">
        <f>D99/D103</f>
        <v>5.8823529411764705E-2</v>
      </c>
      <c r="E106" s="26">
        <f>E99/E103</f>
        <v>6.9306930693069313E-2</v>
      </c>
      <c r="F106" s="21"/>
    </row>
    <row r="107" spans="1:6" x14ac:dyDescent="0.25">
      <c r="A107" s="22" t="s">
        <v>15</v>
      </c>
      <c r="B107" s="26">
        <f>B100/B103</f>
        <v>0.2857142857142857</v>
      </c>
      <c r="C107" s="26">
        <f>C100/C103</f>
        <v>0.31630971993410212</v>
      </c>
      <c r="D107" s="26">
        <f>D100/D103</f>
        <v>0.52941176470588236</v>
      </c>
      <c r="E107" s="26">
        <f>E100/E103</f>
        <v>0.29702970297029702</v>
      </c>
      <c r="F107" s="21"/>
    </row>
    <row r="108" spans="1:6" x14ac:dyDescent="0.25">
      <c r="A108" s="22" t="s">
        <v>16</v>
      </c>
      <c r="B108" s="26">
        <f>B101/B103</f>
        <v>0.1130952380952381</v>
      </c>
      <c r="C108" s="26">
        <f>C101/C103</f>
        <v>0.34266886326194401</v>
      </c>
      <c r="D108" s="26">
        <f>D101/D103</f>
        <v>0.23529411764705882</v>
      </c>
      <c r="E108" s="26">
        <f>E101/E103</f>
        <v>0.37128712871287128</v>
      </c>
      <c r="F108" s="21"/>
    </row>
    <row r="109" spans="1:6" x14ac:dyDescent="0.25">
      <c r="A109" s="22" t="s">
        <v>17</v>
      </c>
      <c r="B109" s="26">
        <f>B102/B103</f>
        <v>0.14285714285714285</v>
      </c>
      <c r="C109" s="26">
        <f>C102/C103</f>
        <v>0.21499176276771004</v>
      </c>
      <c r="D109" s="26">
        <f>D102/D103</f>
        <v>0.14705882352941177</v>
      </c>
      <c r="E109" s="26">
        <f>E102/E103</f>
        <v>0.24257425742574257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2018-07-18T21:20:30Z</dcterms:modified>
</cp:coreProperties>
</file>