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<sst xmlns="http://schemas.openxmlformats.org/spreadsheetml/2006/main" count="225" uniqueCount="59">
  <si>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</si>
  <si>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</si>
  <si>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</si>
  <si>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</si>
  <si>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</si>
  <si>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</si>
  <si>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</si>
  <si>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</si>
  <si>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</si>
  <si>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</si>
  <si>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</si>
  <si>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</si>
  <si>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</si>
  <si>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</si>
  <si>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</si>
  <si>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</si>
  <si>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</si>
  <si>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</si>
  <si>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</si>
  <si>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</si>
  <si>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</si>
  <si>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</si>
  <si>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</si>
  <si>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</si>
  <si>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</si>
  <si>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</si>
  <si>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</si>
  <si>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</si>
  <si>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</si>
  <si>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</si>
  <si>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</si>
  <si>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</si>
  <si>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</si>
  <si>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</si>
  <si>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</si>
  <si>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</si>
  <si>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</si>
  <si>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</si>
  <si>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</si>
  <si>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</si>
  <si>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</si>
  <si>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</si>
  <si>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</si>
  <si>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</si>
  <si>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</si>
  <si>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Maine</t>
  </si>
  <si>
    <t>Chronic Absence Levels Across Maine Schools SY 15-16  Compared to SY 13-14</t>
  </si>
  <si>
    <t>Chronic Absence Levels Across Maine Schools</t>
  </si>
  <si>
    <t>Maine Schools Reporting Zero Students as Chronically Absent</t>
  </si>
  <si>
    <t>SY 15-16 Chronic Absence Levels Across 
Maine Schools</t>
  </si>
  <si>
    <t xml:space="preserve">SY 15-16 Chronic Absence Levels across Maine Schools by Grades Served </t>
  </si>
  <si>
    <t>SY 15-16 Chronic Absence Levels Across Maine Schools by School Type</t>
  </si>
  <si>
    <t xml:space="preserve">SY 15-16 Chronic Absence Levels Across Maine Schools by Locale </t>
  </si>
  <si>
    <t>SY 15-16 Chronic Absence Levels Across Maine Schools by Concentration of Poverty</t>
  </si>
  <si>
    <t>SY 13-14 Chronic Absence Levels Across Maine Schools by Locale</t>
  </si>
  <si>
    <t xml:space="preserve">SY 13-14 Chronic Absence Levels Across Maine Schools by Concentration of Poverty </t>
  </si>
  <si>
    <t xml:space="preserve">SY 13-14 Chronic Absence Levels Across Maine Schools by School Type </t>
  </si>
  <si>
    <t>SY 13-14 Chronic Absence Levels across Maine by Grades Served</t>
  </si>
  <si>
    <t>SY 13-14 Chronic Absence Levels Across 
Maine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</si>
</sst>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Maine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36</c:v>
                </c:pt>
                <c:pt idx="1">
                  <c:v>76</c:v>
                </c:pt>
                <c:pt idx="2">
                  <c:v>216</c:v>
                </c:pt>
                <c:pt idx="3">
                  <c:v>88</c:v>
                </c:pt>
                <c:pt idx="4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34</c:v>
                </c:pt>
                <c:pt idx="1">
                  <c:v>93</c:v>
                </c:pt>
                <c:pt idx="2">
                  <c:v>235</c:v>
                </c:pt>
                <c:pt idx="3">
                  <c:v>88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93675208"/>
        <c:axId val="2093366760"/>
      </c:barChart>
      <c:catAx>
        <c:axId val="209367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366760"/>
        <c:crosses val="autoZero"/>
        <c:auto val="1"/>
        <c:lblAlgn val="ctr"/>
        <c:lblOffset val="100"/>
        <c:noMultiLvlLbl val="0"/>
      </c:catAx>
      <c:valAx>
        <c:axId val="2093366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634534859543901E-2"/>
              <c:y val="0.223215531343962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67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Maine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4.0816326530612242E-2</c:v>
                </c:pt>
                <c:pt idx="1">
                  <c:v>9.8814229249011856E-2</c:v>
                </c:pt>
                <c:pt idx="2">
                  <c:v>2.6595744680851064E-2</c:v>
                </c:pt>
                <c:pt idx="3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6.1224489795918366E-2</c:v>
                </c:pt>
                <c:pt idx="1">
                  <c:v>0.19367588932806323</c:v>
                </c:pt>
                <c:pt idx="2">
                  <c:v>0.12234042553191489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0.40816326530612246</c:v>
                </c:pt>
                <c:pt idx="1">
                  <c:v>0.39920948616600793</c:v>
                </c:pt>
                <c:pt idx="2">
                  <c:v>0.36170212765957449</c:v>
                </c:pt>
                <c:pt idx="3">
                  <c:v>0.34848484848484851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0.12244897959183673</c:v>
                </c:pt>
                <c:pt idx="1">
                  <c:v>7.9051383399209488E-2</c:v>
                </c:pt>
                <c:pt idx="2">
                  <c:v>0.22340425531914893</c:v>
                </c:pt>
                <c:pt idx="3">
                  <c:v>0.2878787878787879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0.36734693877551022</c:v>
                </c:pt>
                <c:pt idx="1">
                  <c:v>0.22924901185770752</c:v>
                </c:pt>
                <c:pt idx="2">
                  <c:v>0.26595744680851063</c:v>
                </c:pt>
                <c:pt idx="3">
                  <c:v>0.34848484848484851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86991992"/>
        <c:axId val="2102407864"/>
      </c:barChart>
      <c:catAx>
        <c:axId val="2086991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407864"/>
        <c:crosses val="autoZero"/>
        <c:auto val="1"/>
        <c:lblAlgn val="ctr"/>
        <c:lblOffset val="100"/>
        <c:noMultiLvlLbl val="0"/>
      </c:catAx>
      <c:valAx>
        <c:axId val="2102407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2966070777088603E-3"/>
              <c:y val="0.3320181987338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6991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Maine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4.3478260869565216E-2</c:v>
                </c:pt>
                <c:pt idx="1">
                  <c:v>1.7857142857142856E-2</c:v>
                </c:pt>
                <c:pt idx="2">
                  <c:v>9.2105263157894732E-2</c:v>
                </c:pt>
                <c:pt idx="3">
                  <c:v>6.1855670103092786E-2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0.17391304347826086</c:v>
                </c:pt>
                <c:pt idx="1">
                  <c:v>8.9285714285714288E-2</c:v>
                </c:pt>
                <c:pt idx="2">
                  <c:v>0.19736842105263158</c:v>
                </c:pt>
                <c:pt idx="3">
                  <c:v>0.12371134020618557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0.56521739130434778</c:v>
                </c:pt>
                <c:pt idx="1">
                  <c:v>0.3392857142857143</c:v>
                </c:pt>
                <c:pt idx="2">
                  <c:v>0.40789473684210525</c:v>
                </c:pt>
                <c:pt idx="3">
                  <c:v>0.35309278350515466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0.15217391304347827</c:v>
                </c:pt>
                <c:pt idx="1">
                  <c:v>0.32142857142857145</c:v>
                </c:pt>
                <c:pt idx="2">
                  <c:v>0.10526315789473684</c:v>
                </c:pt>
                <c:pt idx="3">
                  <c:v>0.14175257731958762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6.5217391304347824E-2</c:v>
                </c:pt>
                <c:pt idx="1">
                  <c:v>0.23214285714285715</c:v>
                </c:pt>
                <c:pt idx="2">
                  <c:v>0.19736842105263158</c:v>
                </c:pt>
                <c:pt idx="3">
                  <c:v>0.31958762886597936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57768"/>
        <c:axId val="2138660856"/>
      </c:barChart>
      <c:catAx>
        <c:axId val="2138657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60856"/>
        <c:crosses val="autoZero"/>
        <c:auto val="1"/>
        <c:lblAlgn val="ctr"/>
        <c:lblOffset val="100"/>
        <c:noMultiLvlLbl val="0"/>
      </c:catAx>
      <c:valAx>
        <c:axId val="2138660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044623262619E-2"/>
              <c:y val="0.3288702499144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57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Maine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6.3047285464098074E-2</c:v>
                </c:pt>
                <c:pt idx="1">
                  <c:v>0.13309982486865149</c:v>
                </c:pt>
                <c:pt idx="2">
                  <c:v>0.37828371278458844</c:v>
                </c:pt>
                <c:pt idx="3">
                  <c:v>0.15411558669001751</c:v>
                </c:pt>
                <c:pt idx="4">
                  <c:v>0.27145359019264448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5.8219178082191778E-2</c:v>
                </c:pt>
                <c:pt idx="1">
                  <c:v>0.15924657534246575</c:v>
                </c:pt>
                <c:pt idx="2">
                  <c:v>0.4023972602739726</c:v>
                </c:pt>
                <c:pt idx="3">
                  <c:v>0.15068493150684931</c:v>
                </c:pt>
                <c:pt idx="4">
                  <c:v>0.22945205479452055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884312"/>
        <c:axId val="2106155768"/>
      </c:barChart>
      <c:catAx>
        <c:axId val="2105884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155768"/>
        <c:crosses val="autoZero"/>
        <c:auto val="1"/>
        <c:lblAlgn val="ctr"/>
        <c:lblOffset val="100"/>
        <c:noMultiLvlLbl val="0"/>
      </c:catAx>
      <c:valAx>
        <c:axId val="2106155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25672665020999E-2"/>
              <c:y val="0.219870014729238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05884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Maine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0.13309982486865149</c:v>
                </c:pt>
                <c:pt idx="1">
                  <c:v>9.5890410958904104E-2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465032"/>
        <c:axId val="2139585400"/>
      </c:barChart>
      <c:catAx>
        <c:axId val="210246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585400"/>
        <c:crosses val="autoZero"/>
        <c:auto val="1"/>
        <c:lblAlgn val="ctr"/>
        <c:lblOffset val="100"/>
        <c:noMultiLvlLbl val="0"/>
      </c:catAx>
      <c:valAx>
        <c:axId val="213958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434081053206E-2"/>
              <c:y val="0.32478634354259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46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Maine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686840815804199E-2"/>
          <c:y val="0.18014733947867101"/>
          <c:w val="0.87614378696249995"/>
          <c:h val="0.6318909016802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1.7094017094017096E-2</c:v>
                </c:pt>
                <c:pt idx="1">
                  <c:v>1.0101010101010102E-2</c:v>
                </c:pt>
                <c:pt idx="2">
                  <c:v>0.20183486238532111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0.11396011396011396</c:v>
                </c:pt>
                <c:pt idx="1">
                  <c:v>0.24242424242424243</c:v>
                </c:pt>
                <c:pt idx="2">
                  <c:v>0.24770642201834864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0.43019943019943019</c:v>
                </c:pt>
                <c:pt idx="1">
                  <c:v>0.46464646464646464</c:v>
                </c:pt>
                <c:pt idx="2">
                  <c:v>0.30275229357798167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0.1737891737891738</c:v>
                </c:pt>
                <c:pt idx="1">
                  <c:v>0.16161616161616163</c:v>
                </c:pt>
                <c:pt idx="2">
                  <c:v>8.2568807339449546E-2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0.26495726495726496</c:v>
                </c:pt>
                <c:pt idx="1">
                  <c:v>0.12121212121212122</c:v>
                </c:pt>
                <c:pt idx="2">
                  <c:v>0.16513761467889909</c:v>
                </c:pt>
                <c:pt idx="3">
                  <c:v>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801576"/>
        <c:axId val="2139804648"/>
      </c:barChart>
      <c:catAx>
        <c:axId val="2139801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804648"/>
        <c:crosses val="autoZero"/>
        <c:auto val="1"/>
        <c:lblAlgn val="ctr"/>
        <c:lblOffset val="100"/>
        <c:noMultiLvlLbl val="0"/>
      </c:catAx>
      <c:valAx>
        <c:axId val="2139804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6882002817092E-2"/>
              <c:y val="0.356246952946169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801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Maine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5.0434782608695654E-2</c:v>
                </c:pt>
                <c:pt idx="1">
                  <c:v>0.5</c:v>
                </c:pt>
                <c:pt idx="2">
                  <c:v>0.5714285714285714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0.16173913043478261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0.40869565217391307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0.15304347826086956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0.22608695652173913</c:v>
                </c:pt>
                <c:pt idx="1">
                  <c:v>0.5</c:v>
                </c:pt>
                <c:pt idx="2">
                  <c:v>0.42857142857142855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872296"/>
        <c:axId val="2139875368"/>
      </c:barChart>
      <c:catAx>
        <c:axId val="2139872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875368"/>
        <c:crosses val="autoZero"/>
        <c:auto val="1"/>
        <c:lblAlgn val="ctr"/>
        <c:lblOffset val="100"/>
        <c:noMultiLvlLbl val="0"/>
      </c:catAx>
      <c:valAx>
        <c:axId val="2139875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8401597494837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8722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Maine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2.4390243902439025E-2</c:v>
                </c:pt>
                <c:pt idx="1">
                  <c:v>7.0588235294117646E-2</c:v>
                </c:pt>
                <c:pt idx="2">
                  <c:v>5.2884615384615384E-2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0.14634146341463414</c:v>
                </c:pt>
                <c:pt idx="1">
                  <c:v>0.21176470588235294</c:v>
                </c:pt>
                <c:pt idx="2">
                  <c:v>0.13942307692307693</c:v>
                </c:pt>
                <c:pt idx="3">
                  <c:v>5.9701492537313432E-2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0.48780487804878048</c:v>
                </c:pt>
                <c:pt idx="1">
                  <c:v>0.43137254901960786</c:v>
                </c:pt>
                <c:pt idx="2">
                  <c:v>0.40865384615384615</c:v>
                </c:pt>
                <c:pt idx="3">
                  <c:v>0.28358208955223879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7.3170731707317069E-2</c:v>
                </c:pt>
                <c:pt idx="1">
                  <c:v>8.6274509803921567E-2</c:v>
                </c:pt>
                <c:pt idx="2">
                  <c:v>0.17788461538461539</c:v>
                </c:pt>
                <c:pt idx="3">
                  <c:v>0.38805970149253732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0.26829268292682928</c:v>
                </c:pt>
                <c:pt idx="1">
                  <c:v>0.2</c:v>
                </c:pt>
                <c:pt idx="2">
                  <c:v>0.22115384615384615</c:v>
                </c:pt>
                <c:pt idx="3">
                  <c:v>0.26865671641791045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86802136"/>
        <c:axId val="2102446200"/>
      </c:barChart>
      <c:catAx>
        <c:axId val="208680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446200"/>
        <c:crosses val="autoZero"/>
        <c:auto val="1"/>
        <c:lblAlgn val="ctr"/>
        <c:lblOffset val="100"/>
        <c:noMultiLvlLbl val="0"/>
      </c:catAx>
      <c:valAx>
        <c:axId val="2102446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53343847148789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6802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Maine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</c:v>
                </c:pt>
                <c:pt idx="1">
                  <c:v>4.5454545454545456E-2</c:v>
                </c:pt>
                <c:pt idx="2">
                  <c:v>0.15189873417721519</c:v>
                </c:pt>
                <c:pt idx="3">
                  <c:v>4.859335038363171E-2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0.1875</c:v>
                </c:pt>
                <c:pt idx="1">
                  <c:v>4.5454545454545456E-2</c:v>
                </c:pt>
                <c:pt idx="2">
                  <c:v>0.21518987341772153</c:v>
                </c:pt>
                <c:pt idx="3">
                  <c:v>0.16368286445012789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0.5625</c:v>
                </c:pt>
                <c:pt idx="1">
                  <c:v>0.2878787878787879</c:v>
                </c:pt>
                <c:pt idx="2">
                  <c:v>0.4050632911392405</c:v>
                </c:pt>
                <c:pt idx="3">
                  <c:v>0.40153452685421998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0.20833333333333334</c:v>
                </c:pt>
                <c:pt idx="1">
                  <c:v>0.31818181818181818</c:v>
                </c:pt>
                <c:pt idx="2">
                  <c:v>3.7974683544303799E-2</c:v>
                </c:pt>
                <c:pt idx="3">
                  <c:v>0.13810741687979539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4.1666666666666664E-2</c:v>
                </c:pt>
                <c:pt idx="1">
                  <c:v>0.30303030303030304</c:v>
                </c:pt>
                <c:pt idx="2">
                  <c:v>0.189873417721519</c:v>
                </c:pt>
                <c:pt idx="3">
                  <c:v>0.24808184143222506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3488568"/>
        <c:axId val="2106679672"/>
      </c:barChart>
      <c:catAx>
        <c:axId val="2093488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679672"/>
        <c:crosses val="autoZero"/>
        <c:auto val="1"/>
        <c:lblAlgn val="ctr"/>
        <c:lblOffset val="100"/>
        <c:noMultiLvlLbl val="0"/>
      </c:catAx>
      <c:valAx>
        <c:axId val="2106679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Perecnt of Schools</a:t>
                </a:r>
              </a:p>
            </c:rich>
          </c:tx>
          <c:layout>
            <c:manualLayout>
              <c:xMode val="edge"/>
              <c:yMode val="edge"/>
              <c:x val="7.3152889539136803E-3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488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Maine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686840815804199E-2"/>
          <c:y val="0.20588614799477101"/>
          <c:w val="0.87614378696249995"/>
          <c:h val="0.6061520931641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3.5398230088495575E-2</c:v>
                </c:pt>
                <c:pt idx="1">
                  <c:v>2.9702970297029702E-2</c:v>
                </c:pt>
                <c:pt idx="2">
                  <c:v>0.16363636363636364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7.0796460176991149E-2</c:v>
                </c:pt>
                <c:pt idx="1">
                  <c:v>0.22772277227722773</c:v>
                </c:pt>
                <c:pt idx="2">
                  <c:v>0.25454545454545452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0.41297935103244837</c:v>
                </c:pt>
                <c:pt idx="1">
                  <c:v>0.44554455445544555</c:v>
                </c:pt>
                <c:pt idx="2">
                  <c:v>0.21818181818181817</c:v>
                </c:pt>
                <c:pt idx="3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0.16814159292035399</c:v>
                </c:pt>
                <c:pt idx="1">
                  <c:v>0.12871287128712872</c:v>
                </c:pt>
                <c:pt idx="2">
                  <c:v>0.13636363636363635</c:v>
                </c:pt>
                <c:pt idx="3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0.31268436578171094</c:v>
                </c:pt>
                <c:pt idx="1">
                  <c:v>0.16831683168316833</c:v>
                </c:pt>
                <c:pt idx="2">
                  <c:v>0.22727272727272727</c:v>
                </c:pt>
                <c:pt idx="3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590680"/>
        <c:axId val="2138593768"/>
      </c:barChart>
      <c:catAx>
        <c:axId val="2138590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593768"/>
        <c:crosses val="autoZero"/>
        <c:auto val="1"/>
        <c:lblAlgn val="ctr"/>
        <c:lblOffset val="100"/>
        <c:noMultiLvlLbl val="0"/>
      </c:catAx>
      <c:valAx>
        <c:axId val="2138593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51548344129647E-2"/>
              <c:y val="0.369116357204219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5906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Maine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5.9033989266547404E-2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0.13595706618962433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0.37745974955277278</c:v>
                </c:pt>
                <c:pt idx="1">
                  <c:v>0.5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0.15563506261180679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0.27191413237924866</c:v>
                </c:pt>
                <c:pt idx="1">
                  <c:v>0.5</c:v>
                </c:pt>
                <c:pt idx="2">
                  <c:v>0.4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439672"/>
        <c:axId val="2101263528"/>
      </c:barChart>
      <c:catAx>
        <c:axId val="210043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1263528"/>
        <c:crosses val="autoZero"/>
        <c:auto val="1"/>
        <c:lblAlgn val="ctr"/>
        <c:lblOffset val="100"/>
        <c:noMultiLvlLbl val="0"/>
      </c:catAx>
      <c:valAx>
        <c:axId val="2101263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439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11" sqref="E1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46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47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36</v>
      </c>
      <c r="C15" s="55">
        <v>34</v>
      </c>
      <c r="D15" s="56">
        <f t="shared" ref="D15:D20" si="0">C15-B15</f>
        <v>-2</v>
      </c>
      <c r="F15" s="1"/>
    </row>
    <row r="16" spans="1:6" ht="15.75" x14ac:dyDescent="0.25">
      <c r="A16" s="54" t="s">
        <v>14</v>
      </c>
      <c r="B16" s="55">
        <v>76</v>
      </c>
      <c r="C16" s="55">
        <v>93</v>
      </c>
      <c r="D16" s="56">
        <f t="shared" si="0"/>
        <v>17</v>
      </c>
      <c r="F16" s="1"/>
    </row>
    <row r="17" spans="1:6" ht="15.75" x14ac:dyDescent="0.25">
      <c r="A17" s="54" t="s">
        <v>15</v>
      </c>
      <c r="B17" s="55">
        <v>216</v>
      </c>
      <c r="C17" s="55">
        <v>235</v>
      </c>
      <c r="D17" s="56">
        <f t="shared" si="0"/>
        <v>19</v>
      </c>
      <c r="F17" s="1"/>
    </row>
    <row r="18" spans="1:6" ht="15.75" x14ac:dyDescent="0.25">
      <c r="A18" s="54" t="s">
        <v>16</v>
      </c>
      <c r="B18" s="55">
        <v>88</v>
      </c>
      <c r="C18" s="55">
        <v>88</v>
      </c>
      <c r="D18" s="56">
        <f t="shared" si="0"/>
        <v>0</v>
      </c>
      <c r="F18" s="1"/>
    </row>
    <row r="19" spans="1:6" ht="15.75" x14ac:dyDescent="0.25">
      <c r="A19" s="54" t="s">
        <v>17</v>
      </c>
      <c r="B19" s="55">
        <v>155</v>
      </c>
      <c r="C19" s="55">
        <v>134</v>
      </c>
      <c r="D19" s="56">
        <f t="shared" si="0"/>
        <v>-21</v>
      </c>
      <c r="F19" s="1"/>
    </row>
    <row r="20" spans="1:6" ht="15.75" x14ac:dyDescent="0.25">
      <c r="A20" s="57" t="s">
        <v>0</v>
      </c>
      <c r="B20" s="67">
        <f>SUM(B15:B19)</f>
        <v>571</v>
      </c>
      <c r="C20" s="67">
        <f>SUM(C15:C19)</f>
        <v>584</v>
      </c>
      <c r="D20" s="57">
        <f t="shared" si="0"/>
        <v>13</v>
      </c>
    </row>
    <row r="31" spans="1:6" ht="31.5" x14ac:dyDescent="0.25">
      <c r="A31" s="51" t="s">
        <v>47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6.3047285464098074E-2</v>
      </c>
      <c r="C32" s="58">
        <f>C15/C20</f>
        <v>5.8219178082191778E-2</v>
      </c>
      <c r="D32" s="59">
        <f>C32-B32</f>
        <v>-4.8281073819062964E-3</v>
      </c>
    </row>
    <row r="33" spans="1:6" ht="15.75" x14ac:dyDescent="0.25">
      <c r="A33" s="54" t="s">
        <v>14</v>
      </c>
      <c r="B33" s="58">
        <f>B16/B20</f>
        <v>0.13309982486865149</v>
      </c>
      <c r="C33" s="58">
        <f>C16/C20</f>
        <v>0.15924657534246575</v>
      </c>
      <c r="D33" s="59">
        <f>C33-B33</f>
        <v>2.6146750473814262E-2</v>
      </c>
    </row>
    <row r="34" spans="1:6" ht="15.75" x14ac:dyDescent="0.25">
      <c r="A34" s="54" t="s">
        <v>15</v>
      </c>
      <c r="B34" s="58">
        <f>B17/B20</f>
        <v>0.37828371278458844</v>
      </c>
      <c r="C34" s="58">
        <f>C17/C20</f>
        <v>0.4023972602739726</v>
      </c>
      <c r="D34" s="59">
        <f>C34-B34</f>
        <v>2.4113547489384157E-2</v>
      </c>
    </row>
    <row r="35" spans="1:6" ht="15.75" x14ac:dyDescent="0.25">
      <c r="A35" s="54" t="s">
        <v>16</v>
      </c>
      <c r="B35" s="58">
        <f>B18/B20</f>
        <v>0.15411558669001751</v>
      </c>
      <c r="C35" s="58">
        <f>C18/C20</f>
        <v>0.15068493150684931</v>
      </c>
      <c r="D35" s="59">
        <f>C35-B35</f>
        <v>-3.4306551831682075E-3</v>
      </c>
    </row>
    <row r="36" spans="1:6" ht="15.75" x14ac:dyDescent="0.25">
      <c r="A36" s="54" t="s">
        <v>17</v>
      </c>
      <c r="B36" s="58">
        <f>B19/B20</f>
        <v>0.27145359019264448</v>
      </c>
      <c r="C36" s="58">
        <f>C19/C20</f>
        <v>0.22945205479452055</v>
      </c>
      <c r="D36" s="59">
        <f>C36-B36</f>
        <v>-4.2001535398123929E-2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48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571</v>
      </c>
      <c r="C49" s="61">
        <v>584</v>
      </c>
    </row>
    <row r="50" spans="1:3" s="62" customFormat="1" ht="31.5" x14ac:dyDescent="0.25">
      <c r="A50" s="60" t="s">
        <v>36</v>
      </c>
      <c r="B50" s="61">
        <v>76</v>
      </c>
      <c r="C50" s="61">
        <v>56</v>
      </c>
    </row>
    <row r="51" spans="1:3" s="62" customFormat="1" ht="31.5" x14ac:dyDescent="0.25">
      <c r="A51" s="60" t="s">
        <v>38</v>
      </c>
      <c r="B51" s="63">
        <f>B50/B49</f>
        <v>0.13309982486865149</v>
      </c>
      <c r="C51" s="63">
        <f>C50/C49</f>
        <v>9.5890410958904104E-2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49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34</v>
      </c>
      <c r="C10" s="31">
        <v>12640</v>
      </c>
      <c r="D10" s="31">
        <v>4544</v>
      </c>
      <c r="E10" s="33">
        <f>C10/C15</f>
        <v>7.0926761385316367E-2</v>
      </c>
      <c r="F10" s="33">
        <f>D10/D15</f>
        <v>0.17537630258587417</v>
      </c>
    </row>
    <row r="11" spans="1:6" x14ac:dyDescent="0.25">
      <c r="A11" s="6" t="s">
        <v>14</v>
      </c>
      <c r="B11" s="31">
        <v>93</v>
      </c>
      <c r="C11" s="31">
        <v>32400</v>
      </c>
      <c r="D11" s="31">
        <v>7915</v>
      </c>
      <c r="E11" s="33">
        <f>C11/C15</f>
        <v>0.18180593899400713</v>
      </c>
      <c r="F11" s="33">
        <f>D11/D15</f>
        <v>0.30548050945580857</v>
      </c>
    </row>
    <row r="12" spans="1:6" x14ac:dyDescent="0.25">
      <c r="A12" s="6" t="s">
        <v>15</v>
      </c>
      <c r="B12" s="31">
        <v>235</v>
      </c>
      <c r="C12" s="31">
        <v>72800</v>
      </c>
      <c r="D12" s="31">
        <v>10673</v>
      </c>
      <c r="E12" s="33">
        <f>C12/C15</f>
        <v>0.40850223329517654</v>
      </c>
      <c r="F12" s="33">
        <f>D12/D15</f>
        <v>0.41192589733693552</v>
      </c>
    </row>
    <row r="13" spans="1:6" x14ac:dyDescent="0.25">
      <c r="A13" s="6" t="s">
        <v>16</v>
      </c>
      <c r="B13" s="31">
        <v>88</v>
      </c>
      <c r="C13" s="31">
        <v>26682</v>
      </c>
      <c r="D13" s="31">
        <v>2144</v>
      </c>
      <c r="E13" s="33">
        <f>C13/C15</f>
        <v>0.14972055753821292</v>
      </c>
      <c r="F13" s="33">
        <f>D13/D15</f>
        <v>8.2747973755306833E-2</v>
      </c>
    </row>
    <row r="14" spans="1:6" x14ac:dyDescent="0.25">
      <c r="A14" s="6" t="s">
        <v>17</v>
      </c>
      <c r="B14" s="32">
        <v>134</v>
      </c>
      <c r="C14" s="32">
        <v>33690</v>
      </c>
      <c r="D14" s="32">
        <v>634</v>
      </c>
      <c r="E14" s="33">
        <f>C14/C15</f>
        <v>0.18904450878728704</v>
      </c>
      <c r="F14" s="33">
        <f>D14/D15</f>
        <v>2.4469316866074873E-2</v>
      </c>
    </row>
    <row r="15" spans="1:6" x14ac:dyDescent="0.25">
      <c r="A15" s="4" t="s">
        <v>0</v>
      </c>
      <c r="B15" s="65">
        <f>SUM(B10:B14)</f>
        <v>584</v>
      </c>
      <c r="C15" s="65">
        <f>SUM(C10:C14)</f>
        <v>178212</v>
      </c>
      <c r="D15" s="65">
        <f>SUM(D10:D14)</f>
        <v>25910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50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6</v>
      </c>
      <c r="C29" s="9">
        <v>1</v>
      </c>
      <c r="D29" s="18">
        <v>22</v>
      </c>
      <c r="E29" s="3">
        <v>1</v>
      </c>
      <c r="F29" s="23">
        <f>SUM(B29:E29)</f>
        <v>30</v>
      </c>
      <c r="G29" s="15"/>
    </row>
    <row r="30" spans="1:7" x14ac:dyDescent="0.25">
      <c r="A30" s="6" t="s">
        <v>14</v>
      </c>
      <c r="B30" s="9">
        <v>40</v>
      </c>
      <c r="C30" s="9">
        <v>24</v>
      </c>
      <c r="D30" s="18">
        <v>27</v>
      </c>
      <c r="E30" s="3">
        <v>2</v>
      </c>
      <c r="F30" s="23">
        <f>SUM(B30:E30)</f>
        <v>93</v>
      </c>
      <c r="G30" s="15"/>
    </row>
    <row r="31" spans="1:7" x14ac:dyDescent="0.25">
      <c r="A31" s="6" t="s">
        <v>15</v>
      </c>
      <c r="B31" s="9">
        <v>151</v>
      </c>
      <c r="C31" s="9">
        <v>46</v>
      </c>
      <c r="D31" s="18">
        <v>33</v>
      </c>
      <c r="E31" s="3">
        <v>4</v>
      </c>
      <c r="F31" s="23">
        <f>SUM(B31:E31)</f>
        <v>234</v>
      </c>
      <c r="G31" s="15"/>
    </row>
    <row r="32" spans="1:7" x14ac:dyDescent="0.25">
      <c r="A32" s="6" t="s">
        <v>16</v>
      </c>
      <c r="B32" s="9">
        <v>61</v>
      </c>
      <c r="C32" s="9">
        <v>16</v>
      </c>
      <c r="D32" s="18">
        <v>9</v>
      </c>
      <c r="E32" s="3">
        <v>2</v>
      </c>
      <c r="F32" s="23">
        <f>SUM(B32:E32)</f>
        <v>88</v>
      </c>
      <c r="G32" s="15"/>
    </row>
    <row r="33" spans="1:9" x14ac:dyDescent="0.25">
      <c r="A33" s="6" t="s">
        <v>17</v>
      </c>
      <c r="B33" s="9">
        <v>93</v>
      </c>
      <c r="C33" s="9">
        <v>12</v>
      </c>
      <c r="D33" s="18">
        <v>18</v>
      </c>
      <c r="E33" s="3">
        <v>7</v>
      </c>
      <c r="F33" s="23">
        <f>SUM(B33:E33)</f>
        <v>130</v>
      </c>
      <c r="G33" s="15"/>
    </row>
    <row r="34" spans="1:9" x14ac:dyDescent="0.25">
      <c r="A34" s="8" t="s">
        <v>0</v>
      </c>
      <c r="B34" s="65">
        <f>SUM(B29:B33)</f>
        <v>351</v>
      </c>
      <c r="C34" s="65">
        <f>SUM(C29:C33)</f>
        <v>99</v>
      </c>
      <c r="D34" s="65">
        <f>SUM(D29:D33)</f>
        <v>109</v>
      </c>
      <c r="E34" s="65">
        <f>SUM(E29:E33)</f>
        <v>16</v>
      </c>
      <c r="F34" s="24">
        <f>SUM(F29:F33)</f>
        <v>575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1.7094017094017096E-2</v>
      </c>
      <c r="C36" s="5">
        <f>C29/C34</f>
        <v>1.0101010101010102E-2</v>
      </c>
      <c r="D36" s="5">
        <f>D29/D34</f>
        <v>0.20183486238532111</v>
      </c>
      <c r="E36" s="5">
        <f>E29/E34</f>
        <v>6.25E-2</v>
      </c>
    </row>
    <row r="37" spans="1:9" x14ac:dyDescent="0.25">
      <c r="A37" s="6" t="s">
        <v>14</v>
      </c>
      <c r="B37" s="5">
        <f>B30/B34</f>
        <v>0.11396011396011396</v>
      </c>
      <c r="C37" s="5">
        <f>C30/C34</f>
        <v>0.24242424242424243</v>
      </c>
      <c r="D37" s="5">
        <f>D30/D34</f>
        <v>0.24770642201834864</v>
      </c>
      <c r="E37" s="5">
        <f>E30/E34</f>
        <v>0.125</v>
      </c>
    </row>
    <row r="38" spans="1:9" x14ac:dyDescent="0.25">
      <c r="A38" s="6" t="s">
        <v>15</v>
      </c>
      <c r="B38" s="5">
        <f>B31/B34</f>
        <v>0.43019943019943019</v>
      </c>
      <c r="C38" s="5">
        <f>C31/C34</f>
        <v>0.46464646464646464</v>
      </c>
      <c r="D38" s="5">
        <f>D31/D34</f>
        <v>0.30275229357798167</v>
      </c>
      <c r="E38" s="5">
        <f>E31/E34</f>
        <v>0.25</v>
      </c>
    </row>
    <row r="39" spans="1:9" x14ac:dyDescent="0.25">
      <c r="A39" s="6" t="s">
        <v>16</v>
      </c>
      <c r="B39" s="5">
        <f>B32/B34</f>
        <v>0.1737891737891738</v>
      </c>
      <c r="C39" s="5">
        <f>C32/C34</f>
        <v>0.16161616161616163</v>
      </c>
      <c r="D39" s="5">
        <f>D32/D34</f>
        <v>8.2568807339449546E-2</v>
      </c>
      <c r="E39" s="5">
        <f>E32/E34</f>
        <v>0.125</v>
      </c>
    </row>
    <row r="40" spans="1:9" x14ac:dyDescent="0.25">
      <c r="A40" s="6" t="s">
        <v>17</v>
      </c>
      <c r="B40" s="5">
        <f>B33/B34</f>
        <v>0.26495726495726496</v>
      </c>
      <c r="C40" s="5">
        <f>C33/C34</f>
        <v>0.12121212121212122</v>
      </c>
      <c r="D40" s="5">
        <f>D33/D34</f>
        <v>0.16513761467889909</v>
      </c>
      <c r="E40" s="5">
        <f>E33/E34</f>
        <v>0.4375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29</v>
      </c>
      <c r="C52" s="23">
        <v>1</v>
      </c>
      <c r="D52" s="23">
        <v>4</v>
      </c>
      <c r="E52" s="23">
        <v>0</v>
      </c>
      <c r="F52" s="23">
        <f>SUM(B52:E52)</f>
        <v>34</v>
      </c>
    </row>
    <row r="53" spans="1:6" x14ac:dyDescent="0.25">
      <c r="A53" s="22" t="s">
        <v>14</v>
      </c>
      <c r="B53" s="23">
        <v>93</v>
      </c>
      <c r="C53" s="23">
        <v>0</v>
      </c>
      <c r="D53" s="23">
        <v>0</v>
      </c>
      <c r="E53" s="23">
        <v>0</v>
      </c>
      <c r="F53" s="23">
        <f>SUM(B53:E53)</f>
        <v>93</v>
      </c>
    </row>
    <row r="54" spans="1:6" x14ac:dyDescent="0.25">
      <c r="A54" s="22" t="s">
        <v>15</v>
      </c>
      <c r="B54" s="23">
        <v>235</v>
      </c>
      <c r="C54" s="23">
        <v>0</v>
      </c>
      <c r="D54" s="23">
        <v>0</v>
      </c>
      <c r="E54" s="23">
        <v>0</v>
      </c>
      <c r="F54" s="23">
        <f>SUM(B54:E54)</f>
        <v>235</v>
      </c>
    </row>
    <row r="55" spans="1:6" x14ac:dyDescent="0.25">
      <c r="A55" s="22" t="s">
        <v>16</v>
      </c>
      <c r="B55" s="23">
        <v>88</v>
      </c>
      <c r="C55" s="23">
        <v>0</v>
      </c>
      <c r="D55" s="23">
        <v>0</v>
      </c>
      <c r="E55" s="23">
        <v>0</v>
      </c>
      <c r="F55" s="23">
        <f>SUM(B55:E55)</f>
        <v>88</v>
      </c>
    </row>
    <row r="56" spans="1:6" x14ac:dyDescent="0.25">
      <c r="A56" s="22" t="s">
        <v>17</v>
      </c>
      <c r="B56" s="23">
        <v>130</v>
      </c>
      <c r="C56" s="23">
        <v>1</v>
      </c>
      <c r="D56" s="23">
        <v>3</v>
      </c>
      <c r="E56" s="23">
        <v>0</v>
      </c>
      <c r="F56" s="23">
        <f>SUM(B56:E56)</f>
        <v>134</v>
      </c>
    </row>
    <row r="57" spans="1:6" x14ac:dyDescent="0.25">
      <c r="A57" s="24" t="s">
        <v>0</v>
      </c>
      <c r="B57" s="65">
        <f>SUM(B52:B56)</f>
        <v>575</v>
      </c>
      <c r="C57" s="65">
        <f>SUM(C52:C56)</f>
        <v>2</v>
      </c>
      <c r="D57" s="65">
        <f>SUM(D52:D56)</f>
        <v>7</v>
      </c>
      <c r="E57" s="65">
        <f>SUM(E52:E56)</f>
        <v>0</v>
      </c>
      <c r="F57" s="24">
        <f>SUM(F52:F56)</f>
        <v>584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5.0434782608695654E-2</v>
      </c>
      <c r="C59" s="26">
        <f>C52/C57</f>
        <v>0.5</v>
      </c>
      <c r="D59" s="26">
        <f>D52/D57</f>
        <v>0.5714285714285714</v>
      </c>
      <c r="E59" s="26" t="e">
        <f>E52/E57</f>
        <v>#DIV/0!</v>
      </c>
      <c r="F59" s="21"/>
    </row>
    <row r="60" spans="1:6" x14ac:dyDescent="0.25">
      <c r="A60" s="22" t="s">
        <v>14</v>
      </c>
      <c r="B60" s="26">
        <f>B53/B57</f>
        <v>0.16173913043478261</v>
      </c>
      <c r="C60" s="26">
        <f>C53/C57</f>
        <v>0</v>
      </c>
      <c r="D60" s="26">
        <f>D53/D57</f>
        <v>0</v>
      </c>
      <c r="E60" s="26" t="e">
        <f>E53/E57</f>
        <v>#DIV/0!</v>
      </c>
      <c r="F60" s="21"/>
    </row>
    <row r="61" spans="1:6" x14ac:dyDescent="0.25">
      <c r="A61" s="22" t="s">
        <v>15</v>
      </c>
      <c r="B61" s="26">
        <f>B54/B57</f>
        <v>0.40869565217391307</v>
      </c>
      <c r="C61" s="26">
        <f>C54/C57</f>
        <v>0</v>
      </c>
      <c r="D61" s="26">
        <f>D54/D57</f>
        <v>0</v>
      </c>
      <c r="E61" s="26" t="e">
        <f>E54/E57</f>
        <v>#DIV/0!</v>
      </c>
      <c r="F61" s="21"/>
    </row>
    <row r="62" spans="1:6" x14ac:dyDescent="0.25">
      <c r="A62" s="22" t="s">
        <v>16</v>
      </c>
      <c r="B62" s="26">
        <f>B55/B57</f>
        <v>0.15304347826086956</v>
      </c>
      <c r="C62" s="26">
        <f>C55/C57</f>
        <v>0</v>
      </c>
      <c r="D62" s="26">
        <f>D55/D57</f>
        <v>0</v>
      </c>
      <c r="E62" s="26" t="e">
        <f>E55/E57</f>
        <v>#DIV/0!</v>
      </c>
      <c r="F62" s="21"/>
    </row>
    <row r="63" spans="1:6" x14ac:dyDescent="0.25">
      <c r="A63" s="22" t="s">
        <v>17</v>
      </c>
      <c r="B63" s="26">
        <f>B56/B57</f>
        <v>0.22608695652173913</v>
      </c>
      <c r="C63" s="26">
        <f>C56/C57</f>
        <v>0.5</v>
      </c>
      <c r="D63" s="26">
        <f>D56/D57</f>
        <v>0.42857142857142855</v>
      </c>
      <c r="E63" s="26" t="e">
        <f>E56/E57</f>
        <v>#DIV/0!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53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</v>
      </c>
      <c r="C75" s="23">
        <v>18</v>
      </c>
      <c r="D75" s="23">
        <v>11</v>
      </c>
      <c r="E75" s="23">
        <v>0</v>
      </c>
      <c r="F75" s="23">
        <f>SUM(B75:E75)</f>
        <v>30</v>
      </c>
    </row>
    <row r="76" spans="1:6" x14ac:dyDescent="0.25">
      <c r="A76" s="22" t="s">
        <v>14</v>
      </c>
      <c r="B76" s="23">
        <v>6</v>
      </c>
      <c r="C76" s="23">
        <v>54</v>
      </c>
      <c r="D76" s="23">
        <v>29</v>
      </c>
      <c r="E76" s="23">
        <v>4</v>
      </c>
      <c r="F76" s="23">
        <f>SUM(B76:E76)</f>
        <v>93</v>
      </c>
    </row>
    <row r="77" spans="1:6" x14ac:dyDescent="0.25">
      <c r="A77" s="22" t="s">
        <v>15</v>
      </c>
      <c r="B77" s="23">
        <v>20</v>
      </c>
      <c r="C77" s="23">
        <v>110</v>
      </c>
      <c r="D77" s="23">
        <v>85</v>
      </c>
      <c r="E77" s="23">
        <v>19</v>
      </c>
      <c r="F77" s="23">
        <f>SUM(B77:E77)</f>
        <v>234</v>
      </c>
    </row>
    <row r="78" spans="1:6" x14ac:dyDescent="0.25">
      <c r="A78" s="22" t="s">
        <v>16</v>
      </c>
      <c r="B78" s="23">
        <v>3</v>
      </c>
      <c r="C78" s="23">
        <v>22</v>
      </c>
      <c r="D78" s="23">
        <v>37</v>
      </c>
      <c r="E78" s="23">
        <v>26</v>
      </c>
      <c r="F78" s="23">
        <f>SUM(B78:E78)</f>
        <v>88</v>
      </c>
    </row>
    <row r="79" spans="1:6" x14ac:dyDescent="0.25">
      <c r="A79" s="22" t="s">
        <v>17</v>
      </c>
      <c r="B79" s="23">
        <v>11</v>
      </c>
      <c r="C79" s="23">
        <v>51</v>
      </c>
      <c r="D79" s="23">
        <v>46</v>
      </c>
      <c r="E79" s="23">
        <v>18</v>
      </c>
      <c r="F79" s="23">
        <f>SUM(B79:E79)</f>
        <v>126</v>
      </c>
    </row>
    <row r="80" spans="1:6" x14ac:dyDescent="0.25">
      <c r="A80" s="28" t="s">
        <v>0</v>
      </c>
      <c r="B80" s="65">
        <f>SUM(B75:B79)</f>
        <v>41</v>
      </c>
      <c r="C80" s="65">
        <f>SUM(C75:C79)</f>
        <v>255</v>
      </c>
      <c r="D80" s="65">
        <f>SUM(D75:D79)</f>
        <v>208</v>
      </c>
      <c r="E80" s="65">
        <f>SUM(E75:E79)</f>
        <v>67</v>
      </c>
      <c r="F80" s="24">
        <f>SUM(F75:F79)</f>
        <v>571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2.4390243902439025E-2</v>
      </c>
      <c r="C82" s="26">
        <f>C75/C80</f>
        <v>7.0588235294117646E-2</v>
      </c>
      <c r="D82" s="26">
        <f>D75/D80</f>
        <v>5.2884615384615384E-2</v>
      </c>
      <c r="E82" s="26">
        <f>E75/E80</f>
        <v>0</v>
      </c>
      <c r="F82" s="21"/>
    </row>
    <row r="83" spans="1:6" x14ac:dyDescent="0.25">
      <c r="A83" s="22" t="s">
        <v>14</v>
      </c>
      <c r="B83" s="26">
        <f>B76/B80</f>
        <v>0.14634146341463414</v>
      </c>
      <c r="C83" s="26">
        <f>C76/C80</f>
        <v>0.21176470588235294</v>
      </c>
      <c r="D83" s="26">
        <f>D76/D80</f>
        <v>0.13942307692307693</v>
      </c>
      <c r="E83" s="26">
        <f>E76/E80</f>
        <v>5.9701492537313432E-2</v>
      </c>
      <c r="F83" s="21"/>
    </row>
    <row r="84" spans="1:6" x14ac:dyDescent="0.25">
      <c r="A84" s="22" t="s">
        <v>15</v>
      </c>
      <c r="B84" s="26">
        <f>B77/B80</f>
        <v>0.48780487804878048</v>
      </c>
      <c r="C84" s="26">
        <f>C77/C80</f>
        <v>0.43137254901960786</v>
      </c>
      <c r="D84" s="26">
        <f>D77/D80</f>
        <v>0.40865384615384615</v>
      </c>
      <c r="E84" s="26">
        <f>E77/E80</f>
        <v>0.28358208955223879</v>
      </c>
      <c r="F84" s="21"/>
    </row>
    <row r="85" spans="1:6" x14ac:dyDescent="0.25">
      <c r="A85" s="22" t="s">
        <v>16</v>
      </c>
      <c r="B85" s="26">
        <f>B78/B80</f>
        <v>7.3170731707317069E-2</v>
      </c>
      <c r="C85" s="26">
        <f>C78/C80</f>
        <v>8.6274509803921567E-2</v>
      </c>
      <c r="D85" s="26">
        <f>D78/D80</f>
        <v>0.17788461538461539</v>
      </c>
      <c r="E85" s="26">
        <f>E78/E80</f>
        <v>0.38805970149253732</v>
      </c>
      <c r="F85" s="21"/>
    </row>
    <row r="86" spans="1:6" x14ac:dyDescent="0.25">
      <c r="A86" s="22" t="s">
        <v>17</v>
      </c>
      <c r="B86" s="26">
        <f>B79/B80</f>
        <v>0.26829268292682928</v>
      </c>
      <c r="C86" s="26">
        <f>C79/C80</f>
        <v>0.2</v>
      </c>
      <c r="D86" s="26">
        <f>D79/D80</f>
        <v>0.22115384615384615</v>
      </c>
      <c r="E86" s="26">
        <f>E79/E80</f>
        <v>0.26865671641791045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52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0</v>
      </c>
      <c r="C98" s="23">
        <v>3</v>
      </c>
      <c r="D98" s="23">
        <v>12</v>
      </c>
      <c r="E98" s="30">
        <v>19</v>
      </c>
      <c r="F98" s="23">
        <f>SUM(B98:E98)</f>
        <v>34</v>
      </c>
    </row>
    <row r="99" spans="1:6" x14ac:dyDescent="0.25">
      <c r="A99" s="22" t="s">
        <v>14</v>
      </c>
      <c r="B99" s="23">
        <v>9</v>
      </c>
      <c r="C99" s="23">
        <v>3</v>
      </c>
      <c r="D99" s="23">
        <v>17</v>
      </c>
      <c r="E99" s="30">
        <v>64</v>
      </c>
      <c r="F99" s="23">
        <f>SUM(B99:E99)</f>
        <v>93</v>
      </c>
    </row>
    <row r="100" spans="1:6" x14ac:dyDescent="0.25">
      <c r="A100" s="22" t="s">
        <v>15</v>
      </c>
      <c r="B100" s="23">
        <v>27</v>
      </c>
      <c r="C100" s="23">
        <v>19</v>
      </c>
      <c r="D100" s="23">
        <v>32</v>
      </c>
      <c r="E100" s="30">
        <v>157</v>
      </c>
      <c r="F100" s="23">
        <f>SUM(B100:E100)</f>
        <v>235</v>
      </c>
    </row>
    <row r="101" spans="1:6" x14ac:dyDescent="0.25">
      <c r="A101" s="22" t="s">
        <v>16</v>
      </c>
      <c r="B101" s="23">
        <v>10</v>
      </c>
      <c r="C101" s="23">
        <v>21</v>
      </c>
      <c r="D101" s="23">
        <v>3</v>
      </c>
      <c r="E101" s="30">
        <v>54</v>
      </c>
      <c r="F101" s="23">
        <f>SUM(B101:E101)</f>
        <v>88</v>
      </c>
    </row>
    <row r="102" spans="1:6" x14ac:dyDescent="0.25">
      <c r="A102" s="22" t="s">
        <v>17</v>
      </c>
      <c r="B102" s="23">
        <v>2</v>
      </c>
      <c r="C102" s="23">
        <v>20</v>
      </c>
      <c r="D102" s="23">
        <v>15</v>
      </c>
      <c r="E102" s="30">
        <v>97</v>
      </c>
      <c r="F102" s="23">
        <f>SUM(B102:E102)</f>
        <v>134</v>
      </c>
    </row>
    <row r="103" spans="1:6" x14ac:dyDescent="0.25">
      <c r="A103" s="28" t="s">
        <v>0</v>
      </c>
      <c r="B103" s="65">
        <f>SUM(B98:B102)</f>
        <v>48</v>
      </c>
      <c r="C103" s="65">
        <f>SUM(C98:C102)</f>
        <v>66</v>
      </c>
      <c r="D103" s="65">
        <f>SUM(D98:D102)</f>
        <v>79</v>
      </c>
      <c r="E103" s="65">
        <f>SUM(E98:E102)</f>
        <v>391</v>
      </c>
      <c r="F103" s="24">
        <f>SUM(F98:F102)</f>
        <v>584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</v>
      </c>
      <c r="C105" s="26">
        <f>C98/C103</f>
        <v>4.5454545454545456E-2</v>
      </c>
      <c r="D105" s="26">
        <f>D98/D103</f>
        <v>0.15189873417721519</v>
      </c>
      <c r="E105" s="26">
        <f>E98/E103</f>
        <v>4.859335038363171E-2</v>
      </c>
      <c r="F105" s="21"/>
    </row>
    <row r="106" spans="1:6" x14ac:dyDescent="0.25">
      <c r="A106" s="22" t="s">
        <v>14</v>
      </c>
      <c r="B106" s="26">
        <f>B99/B103</f>
        <v>0.1875</v>
      </c>
      <c r="C106" s="26">
        <f>C99/C103</f>
        <v>4.5454545454545456E-2</v>
      </c>
      <c r="D106" s="26">
        <f>D99/D103</f>
        <v>0.21518987341772153</v>
      </c>
      <c r="E106" s="26">
        <f>E99/E103</f>
        <v>0.16368286445012789</v>
      </c>
      <c r="F106" s="21"/>
    </row>
    <row r="107" spans="1:6" x14ac:dyDescent="0.25">
      <c r="A107" s="22" t="s">
        <v>15</v>
      </c>
      <c r="B107" s="26">
        <f>B100/B103</f>
        <v>0.5625</v>
      </c>
      <c r="C107" s="26">
        <f>C100/C103</f>
        <v>0.2878787878787879</v>
      </c>
      <c r="D107" s="26">
        <f>D100/D103</f>
        <v>0.4050632911392405</v>
      </c>
      <c r="E107" s="26">
        <f>E100/E103</f>
        <v>0.40153452685421998</v>
      </c>
      <c r="F107" s="21"/>
    </row>
    <row r="108" spans="1:6" x14ac:dyDescent="0.25">
      <c r="A108" s="22" t="s">
        <v>16</v>
      </c>
      <c r="B108" s="26">
        <f>B101/B103</f>
        <v>0.20833333333333334</v>
      </c>
      <c r="C108" s="26">
        <f>C101/C103</f>
        <v>0.31818181818181818</v>
      </c>
      <c r="D108" s="26">
        <f>D101/D103</f>
        <v>3.7974683544303799E-2</v>
      </c>
      <c r="E108" s="26">
        <f>E101/E103</f>
        <v>0.13810741687979539</v>
      </c>
      <c r="F108" s="21"/>
    </row>
    <row r="109" spans="1:6" x14ac:dyDescent="0.25">
      <c r="A109" s="22" t="s">
        <v>17</v>
      </c>
      <c r="B109" s="26">
        <f>B102/B103</f>
        <v>4.1666666666666664E-2</v>
      </c>
      <c r="C109" s="26">
        <f>C102/C103</f>
        <v>0.30303030303030304</v>
      </c>
      <c r="D109" s="26">
        <f>D102/D103</f>
        <v>0.189873417721519</v>
      </c>
      <c r="E109" s="26">
        <f>E102/E103</f>
        <v>0.24808184143222506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58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36</v>
      </c>
      <c r="C10" s="31">
        <v>12942</v>
      </c>
      <c r="D10" s="31">
        <v>5428</v>
      </c>
      <c r="E10" s="33">
        <f>C10/C15</f>
        <v>7.3820986105090233E-2</v>
      </c>
      <c r="F10" s="33">
        <f>D10/D15</f>
        <v>0.21142011373373842</v>
      </c>
    </row>
    <row r="11" spans="1:6" x14ac:dyDescent="0.25">
      <c r="A11" s="6" t="s">
        <v>14</v>
      </c>
      <c r="B11" s="31">
        <v>76</v>
      </c>
      <c r="C11" s="31">
        <v>29467</v>
      </c>
      <c r="D11" s="31">
        <v>7219</v>
      </c>
      <c r="E11" s="33">
        <f>C11/C15</f>
        <v>0.16807935385247211</v>
      </c>
      <c r="F11" s="33">
        <f>D11/D15</f>
        <v>0.28117940328737245</v>
      </c>
    </row>
    <row r="12" spans="1:6" x14ac:dyDescent="0.25">
      <c r="A12" s="6" t="s">
        <v>15</v>
      </c>
      <c r="B12" s="31">
        <v>216</v>
      </c>
      <c r="C12" s="31">
        <v>70486</v>
      </c>
      <c r="D12" s="31">
        <v>10391</v>
      </c>
      <c r="E12" s="33">
        <f>C12/C15</f>
        <v>0.40205115334595815</v>
      </c>
      <c r="F12" s="33">
        <f>D12/D15</f>
        <v>0.40472851912440599</v>
      </c>
    </row>
    <row r="13" spans="1:6" x14ac:dyDescent="0.25">
      <c r="A13" s="6" t="s">
        <v>16</v>
      </c>
      <c r="B13" s="31">
        <v>88</v>
      </c>
      <c r="C13" s="31">
        <v>26604</v>
      </c>
      <c r="D13" s="31">
        <v>2016</v>
      </c>
      <c r="E13" s="33">
        <f>C13/C15</f>
        <v>0.1517488420908531</v>
      </c>
      <c r="F13" s="33">
        <f>D13/D15</f>
        <v>7.8523019397055388E-2</v>
      </c>
    </row>
    <row r="14" spans="1:6" x14ac:dyDescent="0.25">
      <c r="A14" s="6" t="s">
        <v>17</v>
      </c>
      <c r="B14" s="32">
        <v>155</v>
      </c>
      <c r="C14" s="32">
        <v>35817</v>
      </c>
      <c r="D14" s="32">
        <v>620</v>
      </c>
      <c r="E14" s="33">
        <f>C14/C15</f>
        <v>0.2042996646056264</v>
      </c>
      <c r="F14" s="33">
        <f>D14/D15</f>
        <v>2.4148944457427747E-2</v>
      </c>
    </row>
    <row r="15" spans="1:6" x14ac:dyDescent="0.25">
      <c r="A15" s="4" t="s">
        <v>0</v>
      </c>
      <c r="B15" s="65">
        <f>SUM(B10:B14)</f>
        <v>571</v>
      </c>
      <c r="C15" s="65">
        <f>SUM(C10:C14)</f>
        <v>175316</v>
      </c>
      <c r="D15" s="65">
        <f>SUM(D10:D14)</f>
        <v>25674</v>
      </c>
      <c r="E15" s="66">
        <f>SUM(E10:E14)</f>
        <v>0.99999999999999989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12</v>
      </c>
      <c r="C29" s="9">
        <v>3</v>
      </c>
      <c r="D29" s="18">
        <v>18</v>
      </c>
      <c r="E29" s="3">
        <v>1</v>
      </c>
      <c r="F29" s="23">
        <f>SUM(B29:E29)</f>
        <v>34</v>
      </c>
      <c r="G29" s="15"/>
    </row>
    <row r="30" spans="1:7" x14ac:dyDescent="0.25">
      <c r="A30" s="6" t="s">
        <v>14</v>
      </c>
      <c r="B30" s="9">
        <v>24</v>
      </c>
      <c r="C30" s="9">
        <v>23</v>
      </c>
      <c r="D30" s="18">
        <v>28</v>
      </c>
      <c r="E30" s="3">
        <v>1</v>
      </c>
      <c r="F30" s="23">
        <f>SUM(B30:E30)</f>
        <v>76</v>
      </c>
      <c r="G30" s="15"/>
    </row>
    <row r="31" spans="1:7" x14ac:dyDescent="0.25">
      <c r="A31" s="6" t="s">
        <v>15</v>
      </c>
      <c r="B31" s="9">
        <v>140</v>
      </c>
      <c r="C31" s="9">
        <v>45</v>
      </c>
      <c r="D31" s="18">
        <v>24</v>
      </c>
      <c r="E31" s="3">
        <v>4</v>
      </c>
      <c r="F31" s="23">
        <f>SUM(B31:E31)</f>
        <v>213</v>
      </c>
      <c r="G31" s="15"/>
    </row>
    <row r="32" spans="1:7" x14ac:dyDescent="0.25">
      <c r="A32" s="6" t="s">
        <v>16</v>
      </c>
      <c r="B32" s="9">
        <v>57</v>
      </c>
      <c r="C32" s="9">
        <v>13</v>
      </c>
      <c r="D32" s="18">
        <v>15</v>
      </c>
      <c r="E32" s="3">
        <v>3</v>
      </c>
      <c r="F32" s="23">
        <f>SUM(B32:E32)</f>
        <v>88</v>
      </c>
      <c r="G32" s="15"/>
    </row>
    <row r="33" spans="1:9" x14ac:dyDescent="0.25">
      <c r="A33" s="6" t="s">
        <v>17</v>
      </c>
      <c r="B33" s="9">
        <v>106</v>
      </c>
      <c r="C33" s="9">
        <v>17</v>
      </c>
      <c r="D33" s="18">
        <v>25</v>
      </c>
      <c r="E33" s="3">
        <v>4</v>
      </c>
      <c r="F33" s="23">
        <f>SUM(B33:E33)</f>
        <v>152</v>
      </c>
      <c r="G33" s="15"/>
    </row>
    <row r="34" spans="1:9" x14ac:dyDescent="0.25">
      <c r="A34" s="8" t="s">
        <v>0</v>
      </c>
      <c r="B34" s="65">
        <f>SUM(B29:B33)</f>
        <v>339</v>
      </c>
      <c r="C34" s="65">
        <f>SUM(C29:C33)</f>
        <v>101</v>
      </c>
      <c r="D34" s="65">
        <f>SUM(D29:D33)</f>
        <v>110</v>
      </c>
      <c r="E34" s="65">
        <f>SUM(E29:E33)</f>
        <v>13</v>
      </c>
      <c r="F34" s="24">
        <f>SUM(F29:F33)</f>
        <v>563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3.5398230088495575E-2</v>
      </c>
      <c r="C36" s="5">
        <f>C29/C34</f>
        <v>2.9702970297029702E-2</v>
      </c>
      <c r="D36" s="5">
        <f>D29/D34</f>
        <v>0.16363636363636364</v>
      </c>
      <c r="E36" s="5">
        <f>E29/E34</f>
        <v>7.6923076923076927E-2</v>
      </c>
    </row>
    <row r="37" spans="1:9" x14ac:dyDescent="0.25">
      <c r="A37" s="6" t="s">
        <v>14</v>
      </c>
      <c r="B37" s="5">
        <f>B30/B34</f>
        <v>7.0796460176991149E-2</v>
      </c>
      <c r="C37" s="5">
        <f>C30/C34</f>
        <v>0.22772277227722773</v>
      </c>
      <c r="D37" s="5">
        <f>D30/D34</f>
        <v>0.25454545454545452</v>
      </c>
      <c r="E37" s="5">
        <f>E30/E34</f>
        <v>7.6923076923076927E-2</v>
      </c>
    </row>
    <row r="38" spans="1:9" x14ac:dyDescent="0.25">
      <c r="A38" s="6" t="s">
        <v>15</v>
      </c>
      <c r="B38" s="5">
        <f>B31/B34</f>
        <v>0.41297935103244837</v>
      </c>
      <c r="C38" s="5">
        <f>C31/C34</f>
        <v>0.44554455445544555</v>
      </c>
      <c r="D38" s="5">
        <f>D31/D34</f>
        <v>0.21818181818181817</v>
      </c>
      <c r="E38" s="5">
        <f>E31/E34</f>
        <v>0.30769230769230771</v>
      </c>
    </row>
    <row r="39" spans="1:9" x14ac:dyDescent="0.25">
      <c r="A39" s="6" t="s">
        <v>16</v>
      </c>
      <c r="B39" s="5">
        <f>B32/B34</f>
        <v>0.16814159292035399</v>
      </c>
      <c r="C39" s="5">
        <f>C32/C34</f>
        <v>0.12871287128712872</v>
      </c>
      <c r="D39" s="5">
        <f>D32/D34</f>
        <v>0.13636363636363635</v>
      </c>
      <c r="E39" s="5">
        <f>E32/E34</f>
        <v>0.23076923076923078</v>
      </c>
    </row>
    <row r="40" spans="1:9" x14ac:dyDescent="0.25">
      <c r="A40" s="6" t="s">
        <v>17</v>
      </c>
      <c r="B40" s="5">
        <f>B33/B34</f>
        <v>0.31268436578171094</v>
      </c>
      <c r="C40" s="5">
        <f>C33/C34</f>
        <v>0.16831683168316833</v>
      </c>
      <c r="D40" s="5">
        <f>D33/D34</f>
        <v>0.22727272727272727</v>
      </c>
      <c r="E40" s="5">
        <f>E33/E34</f>
        <v>0.30769230769230771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56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33</v>
      </c>
      <c r="C52" s="23">
        <v>0</v>
      </c>
      <c r="D52" s="23">
        <v>1</v>
      </c>
      <c r="E52" s="23">
        <v>0</v>
      </c>
      <c r="F52" s="23">
        <f>SUM(B52:E52)</f>
        <v>34</v>
      </c>
    </row>
    <row r="53" spans="1:6" x14ac:dyDescent="0.25">
      <c r="A53" s="22" t="s">
        <v>14</v>
      </c>
      <c r="B53" s="23">
        <v>76</v>
      </c>
      <c r="C53" s="23">
        <v>0</v>
      </c>
      <c r="D53" s="23">
        <v>0</v>
      </c>
      <c r="E53" s="23">
        <v>0</v>
      </c>
      <c r="F53" s="23">
        <f>SUM(B53:E53)</f>
        <v>76</v>
      </c>
    </row>
    <row r="54" spans="1:6" x14ac:dyDescent="0.25">
      <c r="A54" s="22" t="s">
        <v>15</v>
      </c>
      <c r="B54" s="23">
        <v>211</v>
      </c>
      <c r="C54" s="23">
        <v>1</v>
      </c>
      <c r="D54" s="23">
        <v>1</v>
      </c>
      <c r="E54" s="23">
        <v>0</v>
      </c>
      <c r="F54" s="23">
        <f>SUM(B54:E54)</f>
        <v>213</v>
      </c>
    </row>
    <row r="55" spans="1:6" x14ac:dyDescent="0.25">
      <c r="A55" s="22" t="s">
        <v>16</v>
      </c>
      <c r="B55" s="23">
        <v>87</v>
      </c>
      <c r="C55" s="23">
        <v>0</v>
      </c>
      <c r="D55" s="23">
        <v>1</v>
      </c>
      <c r="E55" s="23">
        <v>0</v>
      </c>
      <c r="F55" s="23">
        <f>SUM(B55:E55)</f>
        <v>88</v>
      </c>
    </row>
    <row r="56" spans="1:6" x14ac:dyDescent="0.25">
      <c r="A56" s="22" t="s">
        <v>17</v>
      </c>
      <c r="B56" s="23">
        <v>152</v>
      </c>
      <c r="C56" s="23">
        <v>1</v>
      </c>
      <c r="D56" s="23">
        <v>2</v>
      </c>
      <c r="E56" s="23">
        <v>0</v>
      </c>
      <c r="F56" s="23">
        <f>SUM(B56:E56)</f>
        <v>155</v>
      </c>
    </row>
    <row r="57" spans="1:6" x14ac:dyDescent="0.25">
      <c r="A57" s="24" t="s">
        <v>0</v>
      </c>
      <c r="B57" s="65">
        <f>SUM(B52:B56)</f>
        <v>559</v>
      </c>
      <c r="C57" s="65">
        <f>SUM(C52:C56)</f>
        <v>2</v>
      </c>
      <c r="D57" s="65">
        <f>SUM(D52:D56)</f>
        <v>5</v>
      </c>
      <c r="E57" s="65">
        <f>SUM(E52:E56)</f>
        <v>0</v>
      </c>
      <c r="F57" s="24">
        <f>SUM(F52:F56)</f>
        <v>566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5.9033989266547404E-2</v>
      </c>
      <c r="C59" s="26">
        <f>C52/C57</f>
        <v>0</v>
      </c>
      <c r="D59" s="26">
        <f>D52/D57</f>
        <v>0.2</v>
      </c>
      <c r="E59" s="26" t="e">
        <f>E52/E57</f>
        <v>#DIV/0!</v>
      </c>
      <c r="F59" s="21"/>
    </row>
    <row r="60" spans="1:6" x14ac:dyDescent="0.25">
      <c r="A60" s="22" t="s">
        <v>14</v>
      </c>
      <c r="B60" s="26">
        <f>B53/B57</f>
        <v>0.13595706618962433</v>
      </c>
      <c r="C60" s="26">
        <f>C53/C57</f>
        <v>0</v>
      </c>
      <c r="D60" s="26">
        <f>D53/D57</f>
        <v>0</v>
      </c>
      <c r="E60" s="26" t="e">
        <f>E53/E57</f>
        <v>#DIV/0!</v>
      </c>
      <c r="F60" s="21"/>
    </row>
    <row r="61" spans="1:6" x14ac:dyDescent="0.25">
      <c r="A61" s="22" t="s">
        <v>15</v>
      </c>
      <c r="B61" s="26">
        <f>B54/B57</f>
        <v>0.37745974955277278</v>
      </c>
      <c r="C61" s="26">
        <f>C54/C57</f>
        <v>0.5</v>
      </c>
      <c r="D61" s="26">
        <f>D54/D57</f>
        <v>0.2</v>
      </c>
      <c r="E61" s="26" t="e">
        <f>E54/E57</f>
        <v>#DIV/0!</v>
      </c>
      <c r="F61" s="21"/>
    </row>
    <row r="62" spans="1:6" x14ac:dyDescent="0.25">
      <c r="A62" s="22" t="s">
        <v>16</v>
      </c>
      <c r="B62" s="26">
        <f>B55/B57</f>
        <v>0.15563506261180679</v>
      </c>
      <c r="C62" s="26">
        <f>C55/C57</f>
        <v>0</v>
      </c>
      <c r="D62" s="26">
        <f>D55/D57</f>
        <v>0.2</v>
      </c>
      <c r="E62" s="26" t="e">
        <f>E55/E57</f>
        <v>#DIV/0!</v>
      </c>
      <c r="F62" s="21"/>
    </row>
    <row r="63" spans="1:6" x14ac:dyDescent="0.25">
      <c r="A63" s="22" t="s">
        <v>17</v>
      </c>
      <c r="B63" s="26">
        <f>B56/B57</f>
        <v>0.27191413237924866</v>
      </c>
      <c r="C63" s="26">
        <f>C56/C57</f>
        <v>0.5</v>
      </c>
      <c r="D63" s="26">
        <f>D56/D57</f>
        <v>0.4</v>
      </c>
      <c r="E63" s="26" t="e">
        <f>E56/E57</f>
        <v>#DIV/0!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55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2</v>
      </c>
      <c r="C75" s="23">
        <v>25</v>
      </c>
      <c r="D75" s="23">
        <v>5</v>
      </c>
      <c r="E75" s="23">
        <v>1</v>
      </c>
      <c r="F75" s="23">
        <f>SUM(B75:E75)</f>
        <v>33</v>
      </c>
    </row>
    <row r="76" spans="1:6" x14ac:dyDescent="0.25">
      <c r="A76" s="22" t="s">
        <v>14</v>
      </c>
      <c r="B76" s="23">
        <v>3</v>
      </c>
      <c r="C76" s="23">
        <v>49</v>
      </c>
      <c r="D76" s="23">
        <v>23</v>
      </c>
      <c r="E76" s="23">
        <v>0</v>
      </c>
      <c r="F76" s="23">
        <f>SUM(B76:E76)</f>
        <v>75</v>
      </c>
    </row>
    <row r="77" spans="1:6" x14ac:dyDescent="0.25">
      <c r="A77" s="22" t="s">
        <v>15</v>
      </c>
      <c r="B77" s="23">
        <v>20</v>
      </c>
      <c r="C77" s="23">
        <v>101</v>
      </c>
      <c r="D77" s="23">
        <v>68</v>
      </c>
      <c r="E77" s="23">
        <v>23</v>
      </c>
      <c r="F77" s="23">
        <f>SUM(B77:E77)</f>
        <v>212</v>
      </c>
    </row>
    <row r="78" spans="1:6" x14ac:dyDescent="0.25">
      <c r="A78" s="22" t="s">
        <v>16</v>
      </c>
      <c r="B78" s="23">
        <v>6</v>
      </c>
      <c r="C78" s="23">
        <v>20</v>
      </c>
      <c r="D78" s="23">
        <v>42</v>
      </c>
      <c r="E78" s="23">
        <v>19</v>
      </c>
      <c r="F78" s="23">
        <f>SUM(B78:E78)</f>
        <v>87</v>
      </c>
    </row>
    <row r="79" spans="1:6" x14ac:dyDescent="0.25">
      <c r="A79" s="22" t="s">
        <v>17</v>
      </c>
      <c r="B79" s="23">
        <v>18</v>
      </c>
      <c r="C79" s="23">
        <v>58</v>
      </c>
      <c r="D79" s="23">
        <v>50</v>
      </c>
      <c r="E79" s="23">
        <v>23</v>
      </c>
      <c r="F79" s="23">
        <f>SUM(B79:E79)</f>
        <v>149</v>
      </c>
    </row>
    <row r="80" spans="1:6" x14ac:dyDescent="0.25">
      <c r="A80" s="28" t="s">
        <v>0</v>
      </c>
      <c r="B80" s="65">
        <f>SUM(B75:B79)</f>
        <v>49</v>
      </c>
      <c r="C80" s="65">
        <f>SUM(C75:C79)</f>
        <v>253</v>
      </c>
      <c r="D80" s="65">
        <f>SUM(D75:D79)</f>
        <v>188</v>
      </c>
      <c r="E80" s="65">
        <f>SUM(E75:E79)</f>
        <v>66</v>
      </c>
      <c r="F80" s="24">
        <f>SUM(F75:F79)</f>
        <v>556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4.0816326530612242E-2</v>
      </c>
      <c r="C82" s="26">
        <f>C75/C80</f>
        <v>9.8814229249011856E-2</v>
      </c>
      <c r="D82" s="26">
        <f>D75/D80</f>
        <v>2.6595744680851064E-2</v>
      </c>
      <c r="E82" s="26">
        <f>E75/E80</f>
        <v>1.5151515151515152E-2</v>
      </c>
      <c r="F82" s="21"/>
    </row>
    <row r="83" spans="1:6" x14ac:dyDescent="0.25">
      <c r="A83" s="22" t="s">
        <v>14</v>
      </c>
      <c r="B83" s="26">
        <f>B76/B80</f>
        <v>6.1224489795918366E-2</v>
      </c>
      <c r="C83" s="26">
        <f>C76/C80</f>
        <v>0.19367588932806323</v>
      </c>
      <c r="D83" s="26">
        <f>D76/D80</f>
        <v>0.12234042553191489</v>
      </c>
      <c r="E83" s="26">
        <f>E76/E80</f>
        <v>0</v>
      </c>
      <c r="F83" s="21"/>
    </row>
    <row r="84" spans="1:6" x14ac:dyDescent="0.25">
      <c r="A84" s="22" t="s">
        <v>15</v>
      </c>
      <c r="B84" s="26">
        <f>B77/B80</f>
        <v>0.40816326530612246</v>
      </c>
      <c r="C84" s="26">
        <f>C77/C80</f>
        <v>0.39920948616600793</v>
      </c>
      <c r="D84" s="26">
        <f>D77/D80</f>
        <v>0.36170212765957449</v>
      </c>
      <c r="E84" s="26">
        <f>E77/E80</f>
        <v>0.34848484848484851</v>
      </c>
      <c r="F84" s="21"/>
    </row>
    <row r="85" spans="1:6" x14ac:dyDescent="0.25">
      <c r="A85" s="22" t="s">
        <v>16</v>
      </c>
      <c r="B85" s="26">
        <f>B78/B80</f>
        <v>0.12244897959183673</v>
      </c>
      <c r="C85" s="26">
        <f>C78/C80</f>
        <v>7.9051383399209488E-2</v>
      </c>
      <c r="D85" s="26">
        <f>D78/D80</f>
        <v>0.22340425531914893</v>
      </c>
      <c r="E85" s="26">
        <f>E78/E80</f>
        <v>0.2878787878787879</v>
      </c>
      <c r="F85" s="21"/>
    </row>
    <row r="86" spans="1:6" x14ac:dyDescent="0.25">
      <c r="A86" s="22" t="s">
        <v>17</v>
      </c>
      <c r="B86" s="26">
        <f>B79/B80</f>
        <v>0.36734693877551022</v>
      </c>
      <c r="C86" s="26">
        <f>C79/C80</f>
        <v>0.22924901185770752</v>
      </c>
      <c r="D86" s="26">
        <f>D79/D80</f>
        <v>0.26595744680851063</v>
      </c>
      <c r="E86" s="26">
        <f>E79/E80</f>
        <v>0.34848484848484851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54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2</v>
      </c>
      <c r="C98" s="23">
        <v>1</v>
      </c>
      <c r="D98" s="23">
        <v>7</v>
      </c>
      <c r="E98" s="30">
        <v>24</v>
      </c>
      <c r="F98" s="23">
        <f>SUM(B98:E98)</f>
        <v>34</v>
      </c>
    </row>
    <row r="99" spans="1:6" x14ac:dyDescent="0.25">
      <c r="A99" s="22" t="s">
        <v>14</v>
      </c>
      <c r="B99" s="23">
        <v>8</v>
      </c>
      <c r="C99" s="23">
        <v>5</v>
      </c>
      <c r="D99" s="23">
        <v>15</v>
      </c>
      <c r="E99" s="30">
        <v>48</v>
      </c>
      <c r="F99" s="23">
        <f>SUM(B99:E99)</f>
        <v>76</v>
      </c>
    </row>
    <row r="100" spans="1:6" x14ac:dyDescent="0.25">
      <c r="A100" s="22" t="s">
        <v>15</v>
      </c>
      <c r="B100" s="23">
        <v>26</v>
      </c>
      <c r="C100" s="23">
        <v>19</v>
      </c>
      <c r="D100" s="23">
        <v>31</v>
      </c>
      <c r="E100" s="30">
        <v>137</v>
      </c>
      <c r="F100" s="23">
        <f>SUM(B100:E100)</f>
        <v>213</v>
      </c>
    </row>
    <row r="101" spans="1:6" x14ac:dyDescent="0.25">
      <c r="A101" s="22" t="s">
        <v>16</v>
      </c>
      <c r="B101" s="23">
        <v>7</v>
      </c>
      <c r="C101" s="23">
        <v>18</v>
      </c>
      <c r="D101" s="23">
        <v>8</v>
      </c>
      <c r="E101" s="30">
        <v>55</v>
      </c>
      <c r="F101" s="23">
        <f>SUM(B101:E101)</f>
        <v>88</v>
      </c>
    </row>
    <row r="102" spans="1:6" x14ac:dyDescent="0.25">
      <c r="A102" s="22" t="s">
        <v>17</v>
      </c>
      <c r="B102" s="23">
        <v>3</v>
      </c>
      <c r="C102" s="23">
        <v>13</v>
      </c>
      <c r="D102" s="23">
        <v>15</v>
      </c>
      <c r="E102" s="30">
        <v>124</v>
      </c>
      <c r="F102" s="23">
        <f>SUM(B102:E102)</f>
        <v>155</v>
      </c>
    </row>
    <row r="103" spans="1:6" x14ac:dyDescent="0.25">
      <c r="A103" s="28" t="s">
        <v>0</v>
      </c>
      <c r="B103" s="65">
        <f>SUM(B98:B102)</f>
        <v>46</v>
      </c>
      <c r="C103" s="65">
        <f>SUM(C98:C102)</f>
        <v>56</v>
      </c>
      <c r="D103" s="65">
        <f>SUM(D98:D102)</f>
        <v>76</v>
      </c>
      <c r="E103" s="65">
        <f>SUM(E98:E102)</f>
        <v>388</v>
      </c>
      <c r="F103" s="24">
        <f>SUM(F98:F102)</f>
        <v>566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4.3478260869565216E-2</v>
      </c>
      <c r="C105" s="26">
        <f>C98/C103</f>
        <v>1.7857142857142856E-2</v>
      </c>
      <c r="D105" s="26">
        <f>D98/D103</f>
        <v>9.2105263157894732E-2</v>
      </c>
      <c r="E105" s="26">
        <f>E98/E103</f>
        <v>6.1855670103092786E-2</v>
      </c>
      <c r="F105" s="21"/>
    </row>
    <row r="106" spans="1:6" x14ac:dyDescent="0.25">
      <c r="A106" s="22" t="s">
        <v>14</v>
      </c>
      <c r="B106" s="26">
        <f>B99/B103</f>
        <v>0.17391304347826086</v>
      </c>
      <c r="C106" s="26">
        <f>C99/C103</f>
        <v>8.9285714285714288E-2</v>
      </c>
      <c r="D106" s="26">
        <f>D99/D103</f>
        <v>0.19736842105263158</v>
      </c>
      <c r="E106" s="26">
        <f>E99/E103</f>
        <v>0.12371134020618557</v>
      </c>
      <c r="F106" s="21"/>
    </row>
    <row r="107" spans="1:6" x14ac:dyDescent="0.25">
      <c r="A107" s="22" t="s">
        <v>15</v>
      </c>
      <c r="B107" s="26">
        <f>B100/B103</f>
        <v>0.56521739130434778</v>
      </c>
      <c r="C107" s="26">
        <f>C100/C103</f>
        <v>0.3392857142857143</v>
      </c>
      <c r="D107" s="26">
        <f>D100/D103</f>
        <v>0.40789473684210525</v>
      </c>
      <c r="E107" s="26">
        <f>E100/E103</f>
        <v>0.35309278350515466</v>
      </c>
      <c r="F107" s="21"/>
    </row>
    <row r="108" spans="1:6" x14ac:dyDescent="0.25">
      <c r="A108" s="22" t="s">
        <v>16</v>
      </c>
      <c r="B108" s="26">
        <f>B101/B103</f>
        <v>0.15217391304347827</v>
      </c>
      <c r="C108" s="26">
        <f>C101/C103</f>
        <v>0.32142857142857145</v>
      </c>
      <c r="D108" s="26">
        <f>D101/D103</f>
        <v>0.10526315789473684</v>
      </c>
      <c r="E108" s="26">
        <f>E101/E103</f>
        <v>0.14175257731958762</v>
      </c>
      <c r="F108" s="21"/>
    </row>
    <row r="109" spans="1:6" x14ac:dyDescent="0.25">
      <c r="A109" s="22" t="s">
        <v>17</v>
      </c>
      <c r="B109" s="26">
        <f>B102/B103</f>
        <v>6.5217391304347824E-2</v>
      </c>
      <c r="C109" s="26">
        <f>C102/C103</f>
        <v>0.23214285714285715</v>
      </c>
      <c r="D109" s="26">
        <f>D102/D103</f>
        <v>0.19736842105263158</v>
      </c>
      <c r="E109" s="26">
        <f>E102/E103</f>
        <v>0.31958762886597936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2018-07-18T21:19:12Z</dcterms:modified>
</cp:coreProperties>
</file>