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C32" i="1"/>
  <c r="C33" i="1"/>
  <c r="C34" i="1"/>
  <c r="C35" i="1"/>
  <c r="C36" i="1"/>
  <c r="D15" i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0" i="3"/>
  <c r="E86" i="3"/>
  <c r="D80" i="3"/>
  <c r="D86" i="3"/>
  <c r="C80" i="3"/>
  <c r="C86" i="3"/>
  <c r="B80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57" i="3"/>
  <c r="E63" i="3"/>
  <c r="D57" i="3"/>
  <c r="D63" i="3"/>
  <c r="C57" i="3"/>
  <c r="C63" i="3"/>
  <c r="B57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34" i="3"/>
  <c r="E40" i="3"/>
  <c r="D34" i="3"/>
  <c r="D40" i="3"/>
  <c r="C34" i="3"/>
  <c r="C40" i="3"/>
  <c r="B34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B36" i="1"/>
  <c r="B35" i="1"/>
  <c r="B34" i="1"/>
  <c r="B33" i="1"/>
  <c r="B32" i="1"/>
  <c r="D34" i="1"/>
  <c r="D20" i="1"/>
  <c r="D32" i="1"/>
  <c r="D35" i="1"/>
  <c r="D36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<sst xmlns="http://schemas.openxmlformats.org/spreadsheetml/2006/main" count="225" uniqueCount="59">
  <si>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</si>
  <si>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</si>
  <si>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</si>
  <si>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</si>
  <si>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</si>
  <si>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</si>
  <si>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</si>
  <si>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</si>
  <si>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</si>
  <si>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</si>
  <si>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</si>
  <si>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</si>
  <si>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</si>
  <si>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</si>
  <si>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</si>
  <si>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</si>
  <si>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</si>
  <si>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</si>
  <si>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</si>
  <si>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</si>
  <si>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</si>
  <si>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</si>
  <si>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</si>
  <si>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</si>
  <si>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</si>
  <si>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</si>
  <si>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</si>
  <si>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</si>
  <si>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</si>
  <si>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</si>
  <si>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</si>
  <si>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</si>
  <si>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</si>
  <si>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</si>
  <si>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</si>
  <si>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</si>
  <si>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</si>
  <si>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</si>
  <si>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</si>
  <si>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</si>
  <si>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</si>
  <si>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</si>
  <si>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</si>
  <si>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</si>
  <si>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</si>
  <si>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Kansas</t>
  </si>
  <si>
    <t>Kansas Schools Reporting Zero Students as Chronically Absent</t>
  </si>
  <si>
    <t xml:space="preserve">SY 15-16 Chronic Absence Levels Across Kansas Schools by Locale </t>
  </si>
  <si>
    <t>SY 15-16 Chronic Absence Levels Across Kansas Schools by Concentration of Poverty</t>
  </si>
  <si>
    <t>SY 15-16 Chronic Absence Levels Across Kansas Schools by School Type</t>
  </si>
  <si>
    <t xml:space="preserve">SY 15-16 Chronic Absence Levels across Kansas Schools by Grades Served </t>
  </si>
  <si>
    <t>SY 15-16 Chronic Absence Levels Across 
Kansas Schools</t>
  </si>
  <si>
    <t>SY 13-14 Chronic Absence Levels Across Kansas Schools by Locale</t>
  </si>
  <si>
    <t>SY 13-14 Chronic Absence Levels Across Kansas Schools by Concentration of Poverty</t>
  </si>
  <si>
    <t>SY 13-14 Chronic Absence Levels Across Kansas Schools by School Type</t>
  </si>
  <si>
    <t>SY 13-14 Chronic Absence Levels across Kansas Schools by Grades Served</t>
  </si>
  <si>
    <t>SY 13-14 Chronic Absence Levels Across 
Kansas Schools</t>
  </si>
  <si>
    <t>Chronic Absence Levels Across Kansas Schools SY 15-16  Compared to SY 13-14</t>
  </si>
  <si>
    <t>Chronic Absence Levels Across Kansas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</si>
</sst>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</a:t>
            </a:r>
            <a:r>
              <a:rPr lang="en-US" sz="1400" b="1" i="0" u="none" strike="noStrike" baseline="0">
                <a:effectLst/>
              </a:rPr>
              <a:t>Kansas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81</c:v>
                </c:pt>
                <c:pt idx="1">
                  <c:v>142</c:v>
                </c:pt>
                <c:pt idx="2">
                  <c:v>465</c:v>
                </c:pt>
                <c:pt idx="3">
                  <c:v>430</c:v>
                </c:pt>
                <c:pt idx="4">
                  <c:v>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70</c:v>
                </c:pt>
                <c:pt idx="1">
                  <c:v>110</c:v>
                </c:pt>
                <c:pt idx="2">
                  <c:v>386</c:v>
                </c:pt>
                <c:pt idx="3">
                  <c:v>322</c:v>
                </c:pt>
                <c:pt idx="4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01599592"/>
        <c:axId val="2101604600"/>
      </c:barChart>
      <c:catAx>
        <c:axId val="2101599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1604600"/>
        <c:crosses val="autoZero"/>
        <c:auto val="1"/>
        <c:lblAlgn val="ctr"/>
        <c:lblOffset val="100"/>
        <c:noMultiLvlLbl val="0"/>
      </c:catAx>
      <c:valAx>
        <c:axId val="2101604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5.6153488264639399E-3"/>
              <c:y val="0.26411955953881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1599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Across Kansas Schools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0.12719298245614036</c:v>
                </c:pt>
                <c:pt idx="1">
                  <c:v>4.1580041580041582E-2</c:v>
                </c:pt>
                <c:pt idx="2">
                  <c:v>5.183585313174946E-2</c:v>
                </c:pt>
                <c:pt idx="3">
                  <c:v>2.4096385542168676E-2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0.18421052631578946</c:v>
                </c:pt>
                <c:pt idx="1">
                  <c:v>8.5239085239085244E-2</c:v>
                </c:pt>
                <c:pt idx="2">
                  <c:v>0.11447084233261338</c:v>
                </c:pt>
                <c:pt idx="3">
                  <c:v>3.0120481927710843E-2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0.41666666666666669</c:v>
                </c:pt>
                <c:pt idx="1">
                  <c:v>0.40748440748440751</c:v>
                </c:pt>
                <c:pt idx="2">
                  <c:v>0.31101511879049676</c:v>
                </c:pt>
                <c:pt idx="3">
                  <c:v>0.16867469879518071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0.17543859649122806</c:v>
                </c:pt>
                <c:pt idx="1">
                  <c:v>0.32640332640332642</c:v>
                </c:pt>
                <c:pt idx="2">
                  <c:v>0.3434125269978402</c:v>
                </c:pt>
                <c:pt idx="3">
                  <c:v>0.43373493975903615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9.6491228070175433E-2</c:v>
                </c:pt>
                <c:pt idx="1">
                  <c:v>0.1392931392931393</c:v>
                </c:pt>
                <c:pt idx="2">
                  <c:v>0.17926565874730022</c:v>
                </c:pt>
                <c:pt idx="3">
                  <c:v>0.34337349397590361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13461544"/>
        <c:axId val="2113464616"/>
      </c:barChart>
      <c:catAx>
        <c:axId val="2113461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3464616"/>
        <c:crosses val="autoZero"/>
        <c:auto val="1"/>
        <c:lblAlgn val="ctr"/>
        <c:lblOffset val="100"/>
        <c:noMultiLvlLbl val="0"/>
      </c:catAx>
      <c:valAx>
        <c:axId val="2113464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6745713243342E-2"/>
              <c:y val="0.35910753590959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34615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Kansas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0.12601626016260162</c:v>
                </c:pt>
                <c:pt idx="1">
                  <c:v>3.2467532467532464E-2</c:v>
                </c:pt>
                <c:pt idx="2">
                  <c:v>4.142011834319527E-2</c:v>
                </c:pt>
                <c:pt idx="3">
                  <c:v>4.6280991735537187E-2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0.18292682926829268</c:v>
                </c:pt>
                <c:pt idx="1">
                  <c:v>7.1428571428571425E-2</c:v>
                </c:pt>
                <c:pt idx="2">
                  <c:v>0.11242603550295859</c:v>
                </c:pt>
                <c:pt idx="3">
                  <c:v>7.768595041322314E-2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0.4065040650406504</c:v>
                </c:pt>
                <c:pt idx="1">
                  <c:v>0.33116883116883117</c:v>
                </c:pt>
                <c:pt idx="2">
                  <c:v>0.35798816568047337</c:v>
                </c:pt>
                <c:pt idx="3">
                  <c:v>0.31570247933884299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0.2073170731707317</c:v>
                </c:pt>
                <c:pt idx="1">
                  <c:v>0.44155844155844154</c:v>
                </c:pt>
                <c:pt idx="2">
                  <c:v>0.30769230769230771</c:v>
                </c:pt>
                <c:pt idx="3">
                  <c:v>0.33884297520661155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7.7235772357723581E-2</c:v>
                </c:pt>
                <c:pt idx="1">
                  <c:v>0.12337662337662338</c:v>
                </c:pt>
                <c:pt idx="2">
                  <c:v>0.18047337278106509</c:v>
                </c:pt>
                <c:pt idx="3">
                  <c:v>0.22148760330578512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00414872"/>
        <c:axId val="2098427704"/>
      </c:barChart>
      <c:catAx>
        <c:axId val="2100414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8427704"/>
        <c:crosses val="autoZero"/>
        <c:auto val="1"/>
        <c:lblAlgn val="ctr"/>
        <c:lblOffset val="100"/>
        <c:noMultiLvlLbl val="0"/>
      </c:catAx>
      <c:valAx>
        <c:axId val="2098427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1675201170446E-2"/>
              <c:y val="0.306696565103274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4148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Kansas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5.8653149891383052E-2</c:v>
                </c:pt>
                <c:pt idx="1">
                  <c:v>0.10282404055032585</c:v>
                </c:pt>
                <c:pt idx="2">
                  <c:v>0.33671252715423605</c:v>
                </c:pt>
                <c:pt idx="3">
                  <c:v>0.31136857349746561</c:v>
                </c:pt>
                <c:pt idx="4">
                  <c:v>0.19044170890658943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5.2316890881913304E-2</c:v>
                </c:pt>
                <c:pt idx="1">
                  <c:v>8.2212257100149483E-2</c:v>
                </c:pt>
                <c:pt idx="2">
                  <c:v>0.28849028400597909</c:v>
                </c:pt>
                <c:pt idx="3">
                  <c:v>0.24065769805680121</c:v>
                </c:pt>
                <c:pt idx="4">
                  <c:v>0.33632286995515698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714552"/>
        <c:axId val="2101717672"/>
      </c:barChart>
      <c:catAx>
        <c:axId val="2101714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1717672"/>
        <c:crosses val="autoZero"/>
        <c:auto val="1"/>
        <c:lblAlgn val="ctr"/>
        <c:lblOffset val="100"/>
        <c:noMultiLvlLbl val="0"/>
      </c:catAx>
      <c:valAx>
        <c:axId val="2101717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2228201466854E-2"/>
              <c:y val="0.219870014729238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1017145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Kansas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7.0963070238957274E-2</c:v>
                </c:pt>
                <c:pt idx="1">
                  <c:v>0.13079222720478326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1785208"/>
        <c:axId val="2101838360"/>
      </c:barChart>
      <c:catAx>
        <c:axId val="2101785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1838360"/>
        <c:crosses val="autoZero"/>
        <c:auto val="1"/>
        <c:lblAlgn val="ctr"/>
        <c:lblOffset val="100"/>
        <c:noMultiLvlLbl val="0"/>
      </c:catAx>
      <c:valAx>
        <c:axId val="2101838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26434081053206E-2"/>
              <c:y val="0.32876776316635098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1785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 </a:t>
            </a:r>
            <a:r>
              <a:rPr lang="en-US" sz="1400" b="1" i="0" u="none" strike="noStrike" baseline="0">
                <a:effectLst/>
              </a:rPr>
              <a:t>Kansas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820304290782501E-2"/>
          <c:y val="0.20588614799477101"/>
          <c:w val="0.88201032348752195"/>
          <c:h val="0.60615209316412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6.8493150684931503E-3</c:v>
                </c:pt>
                <c:pt idx="1">
                  <c:v>5.627705627705628E-2</c:v>
                </c:pt>
                <c:pt idx="2">
                  <c:v>0.14098360655737704</c:v>
                </c:pt>
                <c:pt idx="3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7.1232876712328766E-2</c:v>
                </c:pt>
                <c:pt idx="1">
                  <c:v>0.1038961038961039</c:v>
                </c:pt>
                <c:pt idx="2">
                  <c:v>9.8360655737704916E-2</c:v>
                </c:pt>
                <c:pt idx="3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0.30684931506849317</c:v>
                </c:pt>
                <c:pt idx="1">
                  <c:v>0.27705627705627706</c:v>
                </c:pt>
                <c:pt idx="2">
                  <c:v>0.25245901639344265</c:v>
                </c:pt>
                <c:pt idx="3">
                  <c:v>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0.26438356164383564</c:v>
                </c:pt>
                <c:pt idx="1">
                  <c:v>0.25108225108225107</c:v>
                </c:pt>
                <c:pt idx="2">
                  <c:v>0.19344262295081968</c:v>
                </c:pt>
                <c:pt idx="3">
                  <c:v>0.22916666666666666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0.35068493150684932</c:v>
                </c:pt>
                <c:pt idx="1">
                  <c:v>0.31168831168831168</c:v>
                </c:pt>
                <c:pt idx="2">
                  <c:v>0.31475409836065577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87251160"/>
        <c:axId val="2131358888"/>
      </c:barChart>
      <c:catAx>
        <c:axId val="2087251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1358888"/>
        <c:crosses val="autoZero"/>
        <c:auto val="1"/>
        <c:lblAlgn val="ctr"/>
        <c:lblOffset val="100"/>
        <c:noMultiLvlLbl val="0"/>
      </c:catAx>
      <c:valAx>
        <c:axId val="2131358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7.8216637566874692E-3"/>
              <c:y val="0.3605367543655200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725116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Kansas</a:t>
            </a:r>
            <a:r>
              <a:rPr lang="en-US" sz="1400" baseline="0"/>
              <a:t> 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4.7364400305576773E-2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8.3269671504965628E-2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0.29258976317799845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0.24369747899159663</c:v>
                </c:pt>
                <c:pt idx="1">
                  <c:v>0.25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0.33307868601986251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01919320"/>
        <c:axId val="2101924920"/>
      </c:barChart>
      <c:catAx>
        <c:axId val="2101919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1924920"/>
        <c:crosses val="autoZero"/>
        <c:auto val="1"/>
        <c:lblAlgn val="ctr"/>
        <c:lblOffset val="100"/>
        <c:noMultiLvlLbl val="0"/>
      </c:catAx>
      <c:valAx>
        <c:axId val="2101924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19193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Levels Across Kansas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0.12060301507537688</c:v>
                </c:pt>
                <c:pt idx="1">
                  <c:v>4.3209876543209874E-2</c:v>
                </c:pt>
                <c:pt idx="2">
                  <c:v>2.7542372881355932E-2</c:v>
                </c:pt>
                <c:pt idx="3">
                  <c:v>3.870967741935484E-2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0.17085427135678391</c:v>
                </c:pt>
                <c:pt idx="1">
                  <c:v>9.6707818930041156E-2</c:v>
                </c:pt>
                <c:pt idx="2">
                  <c:v>5.9322033898305086E-2</c:v>
                </c:pt>
                <c:pt idx="3">
                  <c:v>6.4516129032258064E-3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0.42713567839195982</c:v>
                </c:pt>
                <c:pt idx="1">
                  <c:v>0.3168724279835391</c:v>
                </c:pt>
                <c:pt idx="2">
                  <c:v>0.23516949152542374</c:v>
                </c:pt>
                <c:pt idx="3">
                  <c:v>0.2129032258064516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0.15577889447236182</c:v>
                </c:pt>
                <c:pt idx="1">
                  <c:v>0.22016460905349794</c:v>
                </c:pt>
                <c:pt idx="2">
                  <c:v>0.2923728813559322</c:v>
                </c:pt>
                <c:pt idx="3">
                  <c:v>0.29032258064516131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0.12562814070351758</c:v>
                </c:pt>
                <c:pt idx="1">
                  <c:v>0.32304526748971191</c:v>
                </c:pt>
                <c:pt idx="2">
                  <c:v>0.38559322033898308</c:v>
                </c:pt>
                <c:pt idx="3">
                  <c:v>0.45161290322580644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31403576"/>
        <c:axId val="2131475112"/>
      </c:barChart>
      <c:catAx>
        <c:axId val="2131403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1475112"/>
        <c:crosses val="autoZero"/>
        <c:auto val="1"/>
        <c:lblAlgn val="ctr"/>
        <c:lblOffset val="100"/>
        <c:noMultiLvlLbl val="0"/>
      </c:catAx>
      <c:valAx>
        <c:axId val="2131475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152499087924E-2"/>
              <c:y val="0.3504620027683860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14035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Chronic Absence Levels Across </a:t>
            </a:r>
            <a:r>
              <a:rPr lang="en-US" sz="1400" b="1" i="0" u="none" strike="noStrike" baseline="0">
                <a:effectLst/>
              </a:rPr>
              <a:t>Kansas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0.124</c:v>
                </c:pt>
                <c:pt idx="1">
                  <c:v>1.3333333333333334E-2</c:v>
                </c:pt>
                <c:pt idx="2">
                  <c:v>5.2795031055900624E-2</c:v>
                </c:pt>
                <c:pt idx="3">
                  <c:v>2.364864864864865E-2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0.16400000000000001</c:v>
                </c:pt>
                <c:pt idx="1">
                  <c:v>0.08</c:v>
                </c:pt>
                <c:pt idx="2">
                  <c:v>9.0062111801242239E-2</c:v>
                </c:pt>
                <c:pt idx="3">
                  <c:v>4.72972972972973E-2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0.38</c:v>
                </c:pt>
                <c:pt idx="1">
                  <c:v>0.36</c:v>
                </c:pt>
                <c:pt idx="2">
                  <c:v>0.27639751552795033</c:v>
                </c:pt>
                <c:pt idx="3">
                  <c:v>0.24493243243243243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0.20399999999999999</c:v>
                </c:pt>
                <c:pt idx="1">
                  <c:v>0.20666666666666667</c:v>
                </c:pt>
                <c:pt idx="2">
                  <c:v>0.28260869565217389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0.128</c:v>
                </c:pt>
                <c:pt idx="1">
                  <c:v>0.34</c:v>
                </c:pt>
                <c:pt idx="2">
                  <c:v>0.29813664596273293</c:v>
                </c:pt>
                <c:pt idx="3">
                  <c:v>0.4341216216216216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1489560"/>
        <c:axId val="2131492632"/>
      </c:barChart>
      <c:catAx>
        <c:axId val="2131489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1492632"/>
        <c:crosses val="autoZero"/>
        <c:auto val="1"/>
        <c:lblAlgn val="ctr"/>
        <c:lblOffset val="100"/>
        <c:noMultiLvlLbl val="0"/>
      </c:catAx>
      <c:valAx>
        <c:axId val="2131492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4630577907827401E-2"/>
              <c:y val="0.306696565103274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148956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 </a:t>
            </a:r>
            <a:r>
              <a:rPr lang="en-US" sz="1400" b="1" i="0" u="none" strike="noStrike" baseline="0">
                <a:effectLst/>
              </a:rPr>
              <a:t>Kansas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420401897016206E-2"/>
          <c:y val="0.18300720709157101"/>
          <c:w val="0.88641022588128804"/>
          <c:h val="0.6290310340673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1.0825439783491205E-2</c:v>
                </c:pt>
                <c:pt idx="1">
                  <c:v>7.0833333333333331E-2</c:v>
                </c:pt>
                <c:pt idx="2">
                  <c:v>0.15335463258785942</c:v>
                </c:pt>
                <c:pt idx="3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5.9539918809201627E-2</c:v>
                </c:pt>
                <c:pt idx="1">
                  <c:v>0.1125</c:v>
                </c:pt>
                <c:pt idx="2">
                  <c:v>0.20766773162939298</c:v>
                </c:pt>
                <c:pt idx="3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0.3166441136671177</c:v>
                </c:pt>
                <c:pt idx="1">
                  <c:v>0.41249999999999998</c:v>
                </c:pt>
                <c:pt idx="2">
                  <c:v>0.36102236421725242</c:v>
                </c:pt>
                <c:pt idx="3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0.39106901217861978</c:v>
                </c:pt>
                <c:pt idx="1">
                  <c:v>0.31666666666666665</c:v>
                </c:pt>
                <c:pt idx="2">
                  <c:v>0.1757188498402556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0.22192151556156969</c:v>
                </c:pt>
                <c:pt idx="1">
                  <c:v>8.7499999999999994E-2</c:v>
                </c:pt>
                <c:pt idx="2">
                  <c:v>0.10223642172523961</c:v>
                </c:pt>
                <c:pt idx="3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7398776"/>
        <c:axId val="2098386696"/>
      </c:barChart>
      <c:catAx>
        <c:axId val="2097398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8386696"/>
        <c:crosses val="autoZero"/>
        <c:auto val="1"/>
        <c:lblAlgn val="ctr"/>
        <c:lblOffset val="100"/>
        <c:noMultiLvlLbl val="0"/>
      </c:catAx>
      <c:valAx>
        <c:axId val="2098386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9.2882978879429094E-3"/>
              <c:y val="0.3347979458494200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73987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Kansas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5.2631578947368418E-2</c:v>
                </c:pt>
                <c:pt idx="1">
                  <c:v>0.7</c:v>
                </c:pt>
                <c:pt idx="2">
                  <c:v>0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0.10526315789473684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0.3473684210526316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0.32180451127819548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0.17293233082706766</c:v>
                </c:pt>
                <c:pt idx="1">
                  <c:v>0.1</c:v>
                </c:pt>
                <c:pt idx="2">
                  <c:v>1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13247448"/>
        <c:axId val="2113244856"/>
      </c:barChart>
      <c:catAx>
        <c:axId val="2113247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3244856"/>
        <c:crosses val="autoZero"/>
        <c:auto val="1"/>
        <c:lblAlgn val="ctr"/>
        <c:lblOffset val="100"/>
        <c:noMultiLvlLbl val="0"/>
      </c:catAx>
      <c:valAx>
        <c:axId val="2113244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6745713243342E-2"/>
              <c:y val="0.3078107059384149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32474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5" zoomScaleNormal="75" zoomScalePageLayoutView="75" workbookViewId="0">
      <selection activeCell="A30" sqref="A30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57</v>
      </c>
      <c r="B5" s="37"/>
      <c r="C5" s="37"/>
      <c r="D5" s="38"/>
      <c r="E5" s="39"/>
    </row>
    <row r="6" spans="1:6" x14ac:dyDescent="0.25">
      <c r="C6" s="34"/>
    </row>
    <row r="7" spans="1:6" x14ac:dyDescent="0.25">
      <c r="C7" s="34"/>
    </row>
    <row r="8" spans="1:6" x14ac:dyDescent="0.25">
      <c r="C8" s="34"/>
    </row>
    <row r="14" spans="1:6" ht="31.5" x14ac:dyDescent="0.25">
      <c r="A14" s="51" t="s">
        <v>58</v>
      </c>
      <c r="B14" s="52" t="s">
        <v>19</v>
      </c>
      <c r="C14" s="52" t="s">
        <v>20</v>
      </c>
      <c r="D14" s="53" t="s">
        <v>23</v>
      </c>
      <c r="F14" s="2"/>
    </row>
    <row r="15" spans="1:6" ht="15.75" x14ac:dyDescent="0.25">
      <c r="A15" s="54" t="s">
        <v>1</v>
      </c>
      <c r="B15" s="55">
        <v>81</v>
      </c>
      <c r="C15" s="55">
        <v>70</v>
      </c>
      <c r="D15" s="56">
        <f t="shared" ref="D15:D20" si="0">C15-B15</f>
        <v>-11</v>
      </c>
      <c r="F15" s="1"/>
    </row>
    <row r="16" spans="1:6" ht="15.75" x14ac:dyDescent="0.25">
      <c r="A16" s="54" t="s">
        <v>14</v>
      </c>
      <c r="B16" s="55">
        <v>142</v>
      </c>
      <c r="C16" s="55">
        <v>110</v>
      </c>
      <c r="D16" s="56">
        <f t="shared" si="0"/>
        <v>-32</v>
      </c>
      <c r="F16" s="1"/>
    </row>
    <row r="17" spans="1:6" ht="15.75" x14ac:dyDescent="0.25">
      <c r="A17" s="54" t="s">
        <v>15</v>
      </c>
      <c r="B17" s="55">
        <v>465</v>
      </c>
      <c r="C17" s="55">
        <v>386</v>
      </c>
      <c r="D17" s="56">
        <f t="shared" si="0"/>
        <v>-79</v>
      </c>
      <c r="F17" s="1"/>
    </row>
    <row r="18" spans="1:6" ht="15.75" x14ac:dyDescent="0.25">
      <c r="A18" s="54" t="s">
        <v>16</v>
      </c>
      <c r="B18" s="55">
        <v>430</v>
      </c>
      <c r="C18" s="55">
        <v>322</v>
      </c>
      <c r="D18" s="56">
        <f t="shared" si="0"/>
        <v>-108</v>
      </c>
      <c r="F18" s="1"/>
    </row>
    <row r="19" spans="1:6" ht="15.75" x14ac:dyDescent="0.25">
      <c r="A19" s="54" t="s">
        <v>17</v>
      </c>
      <c r="B19" s="55">
        <v>263</v>
      </c>
      <c r="C19" s="55">
        <v>450</v>
      </c>
      <c r="D19" s="56">
        <f t="shared" si="0"/>
        <v>187</v>
      </c>
      <c r="F19" s="1"/>
    </row>
    <row r="20" spans="1:6" ht="15.75" x14ac:dyDescent="0.25">
      <c r="A20" s="57" t="s">
        <v>0</v>
      </c>
      <c r="B20" s="67">
        <f>SUM(B15:B19)</f>
        <v>1381</v>
      </c>
      <c r="C20" s="67">
        <f>SUM(C15:C19)</f>
        <v>1338</v>
      </c>
      <c r="D20" s="57">
        <f t="shared" si="0"/>
        <v>-43</v>
      </c>
    </row>
    <row r="31" spans="1:6" ht="31.5" x14ac:dyDescent="0.25">
      <c r="A31" s="51" t="s">
        <v>58</v>
      </c>
      <c r="B31" s="52" t="s">
        <v>21</v>
      </c>
      <c r="C31" s="52" t="s">
        <v>22</v>
      </c>
      <c r="D31" s="53" t="s">
        <v>31</v>
      </c>
    </row>
    <row r="32" spans="1:6" ht="15.75" x14ac:dyDescent="0.25">
      <c r="A32" s="54" t="s">
        <v>1</v>
      </c>
      <c r="B32" s="58">
        <f>B15/B20</f>
        <v>5.8653149891383052E-2</v>
      </c>
      <c r="C32" s="58">
        <f>C15/C20</f>
        <v>5.2316890881913304E-2</v>
      </c>
      <c r="D32" s="59">
        <f>C32-B32</f>
        <v>-6.3362590094697482E-3</v>
      </c>
    </row>
    <row r="33" spans="1:6" ht="15.75" x14ac:dyDescent="0.25">
      <c r="A33" s="54" t="s">
        <v>14</v>
      </c>
      <c r="B33" s="58">
        <f>B16/B20</f>
        <v>0.10282404055032585</v>
      </c>
      <c r="C33" s="58">
        <f>C16/C20</f>
        <v>8.2212257100149483E-2</v>
      </c>
      <c r="D33" s="59">
        <f>C33-B33</f>
        <v>-2.0611783450176363E-2</v>
      </c>
    </row>
    <row r="34" spans="1:6" ht="15.75" x14ac:dyDescent="0.25">
      <c r="A34" s="54" t="s">
        <v>15</v>
      </c>
      <c r="B34" s="58">
        <f>B17/B20</f>
        <v>0.33671252715423605</v>
      </c>
      <c r="C34" s="58">
        <f>C17/C20</f>
        <v>0.28849028400597909</v>
      </c>
      <c r="D34" s="59">
        <f>C34-B34</f>
        <v>-4.822224314825696E-2</v>
      </c>
    </row>
    <row r="35" spans="1:6" ht="15.75" x14ac:dyDescent="0.25">
      <c r="A35" s="54" t="s">
        <v>16</v>
      </c>
      <c r="B35" s="58">
        <f>B18/B20</f>
        <v>0.31136857349746561</v>
      </c>
      <c r="C35" s="58">
        <f>C18/C20</f>
        <v>0.24065769805680121</v>
      </c>
      <c r="D35" s="59">
        <f>C35-B35</f>
        <v>-7.07108754406644E-2</v>
      </c>
    </row>
    <row r="36" spans="1:6" ht="15.75" x14ac:dyDescent="0.25">
      <c r="A36" s="54" t="s">
        <v>17</v>
      </c>
      <c r="B36" s="58">
        <f>B19/B20</f>
        <v>0.19044170890658943</v>
      </c>
      <c r="C36" s="58">
        <f>C19/C20</f>
        <v>0.33632286995515698</v>
      </c>
      <c r="D36" s="59">
        <f>C36-B36</f>
        <v>0.14588116104856755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5"/>
      <c r="B40" s="27"/>
      <c r="C40" s="27"/>
      <c r="D40" s="27"/>
      <c r="E40" s="27"/>
      <c r="F40" s="21"/>
    </row>
    <row r="41" spans="1:6" x14ac:dyDescent="0.25">
      <c r="A41" s="25"/>
      <c r="B41" s="27"/>
      <c r="C41" s="27"/>
      <c r="D41" s="27"/>
      <c r="E41" s="27"/>
      <c r="F41" s="21"/>
    </row>
    <row r="48" spans="1:6" ht="31.5" x14ac:dyDescent="0.25">
      <c r="A48" s="51" t="s">
        <v>46</v>
      </c>
      <c r="B48" s="52" t="s">
        <v>43</v>
      </c>
      <c r="C48" s="52" t="s">
        <v>44</v>
      </c>
    </row>
    <row r="49" spans="1:3" s="62" customFormat="1" ht="31.5" x14ac:dyDescent="0.25">
      <c r="A49" s="60" t="s">
        <v>37</v>
      </c>
      <c r="B49" s="61">
        <v>1381</v>
      </c>
      <c r="C49" s="61">
        <v>1338</v>
      </c>
    </row>
    <row r="50" spans="1:3" s="62" customFormat="1" ht="31.5" x14ac:dyDescent="0.25">
      <c r="A50" s="60" t="s">
        <v>36</v>
      </c>
      <c r="B50" s="61">
        <v>98</v>
      </c>
      <c r="C50" s="61">
        <v>175</v>
      </c>
    </row>
    <row r="51" spans="1:3" s="62" customFormat="1" ht="31.5" x14ac:dyDescent="0.25">
      <c r="A51" s="60" t="s">
        <v>38</v>
      </c>
      <c r="B51" s="63">
        <f>B50/B49</f>
        <v>7.0963070238957274E-2</v>
      </c>
      <c r="C51" s="63">
        <f>C50/C49</f>
        <v>0.13079222720478326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A117" sqref="A117:XFD191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42</v>
      </c>
    </row>
    <row r="9" spans="1:6" ht="30" x14ac:dyDescent="0.25">
      <c r="A9" s="41" t="s">
        <v>51</v>
      </c>
      <c r="B9" s="42" t="s">
        <v>41</v>
      </c>
      <c r="C9" s="42" t="s">
        <v>30</v>
      </c>
      <c r="D9" s="42" t="s">
        <v>39</v>
      </c>
      <c r="E9" s="42" t="s">
        <v>32</v>
      </c>
      <c r="F9" s="42" t="s">
        <v>33</v>
      </c>
    </row>
    <row r="10" spans="1:6" x14ac:dyDescent="0.25">
      <c r="A10" s="6" t="s">
        <v>1</v>
      </c>
      <c r="B10" s="31">
        <v>70</v>
      </c>
      <c r="C10" s="31">
        <v>38155</v>
      </c>
      <c r="D10" s="31">
        <v>15908</v>
      </c>
      <c r="E10" s="33">
        <f>C10/C15</f>
        <v>7.7990221328296833E-2</v>
      </c>
      <c r="F10" s="33">
        <f>D10/D15</f>
        <v>0.26491257285595338</v>
      </c>
    </row>
    <row r="11" spans="1:6" x14ac:dyDescent="0.25">
      <c r="A11" s="6" t="s">
        <v>14</v>
      </c>
      <c r="B11" s="31">
        <v>110</v>
      </c>
      <c r="C11" s="31">
        <v>50800</v>
      </c>
      <c r="D11" s="31">
        <v>12025</v>
      </c>
      <c r="E11" s="33">
        <f>C11/C15</f>
        <v>0.1038370657443973</v>
      </c>
      <c r="F11" s="33">
        <f>D11/D15</f>
        <v>0.20024979184013322</v>
      </c>
    </row>
    <row r="12" spans="1:6" x14ac:dyDescent="0.25">
      <c r="A12" s="6" t="s">
        <v>15</v>
      </c>
      <c r="B12" s="31">
        <v>386</v>
      </c>
      <c r="C12" s="31">
        <v>146969</v>
      </c>
      <c r="D12" s="31">
        <v>20799</v>
      </c>
      <c r="E12" s="33">
        <f>C12/C15</f>
        <v>0.30041003376748676</v>
      </c>
      <c r="F12" s="33">
        <f>D12/D15</f>
        <v>0.34636136552872604</v>
      </c>
    </row>
    <row r="13" spans="1:6" x14ac:dyDescent="0.25">
      <c r="A13" s="6" t="s">
        <v>16</v>
      </c>
      <c r="B13" s="31">
        <v>322</v>
      </c>
      <c r="C13" s="31">
        <v>118260</v>
      </c>
      <c r="D13" s="31">
        <v>8776</v>
      </c>
      <c r="E13" s="33">
        <f>C13/C15</f>
        <v>0.24172778336481149</v>
      </c>
      <c r="F13" s="33">
        <f>D13/D15</f>
        <v>0.14614487926727726</v>
      </c>
    </row>
    <row r="14" spans="1:6" x14ac:dyDescent="0.25">
      <c r="A14" s="6" t="s">
        <v>17</v>
      </c>
      <c r="B14" s="32">
        <v>450</v>
      </c>
      <c r="C14" s="32">
        <v>135044</v>
      </c>
      <c r="D14" s="32">
        <v>2542</v>
      </c>
      <c r="E14" s="33">
        <f>C14/C15</f>
        <v>0.27603489579500762</v>
      </c>
      <c r="F14" s="33">
        <f>D14/D15</f>
        <v>4.2331390507910072E-2</v>
      </c>
    </row>
    <row r="15" spans="1:6" x14ac:dyDescent="0.25">
      <c r="A15" s="4" t="s">
        <v>0</v>
      </c>
      <c r="B15" s="65">
        <f>SUM(B10:B14)</f>
        <v>1338</v>
      </c>
      <c r="C15" s="65">
        <f>SUM(C10:C14)</f>
        <v>489228</v>
      </c>
      <c r="D15" s="65">
        <f>SUM(D10:D14)</f>
        <v>60050</v>
      </c>
      <c r="E15" s="66">
        <f>SUM(E10:E14)</f>
        <v>1</v>
      </c>
      <c r="F15" s="66">
        <f>SUM(F10:F14)</f>
        <v>1</v>
      </c>
    </row>
    <row r="19" spans="1:7" s="40" customFormat="1" ht="23.25" x14ac:dyDescent="0.25">
      <c r="A19" s="36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50</v>
      </c>
      <c r="B28" s="44" t="s">
        <v>24</v>
      </c>
      <c r="C28" s="44" t="s">
        <v>26</v>
      </c>
      <c r="D28" s="44" t="s">
        <v>28</v>
      </c>
      <c r="E28" s="45" t="s">
        <v>29</v>
      </c>
      <c r="F28" s="46" t="s">
        <v>6</v>
      </c>
      <c r="G28" s="15"/>
    </row>
    <row r="29" spans="1:7" x14ac:dyDescent="0.25">
      <c r="A29" s="6" t="s">
        <v>1</v>
      </c>
      <c r="B29" s="9">
        <v>5</v>
      </c>
      <c r="C29" s="9">
        <v>13</v>
      </c>
      <c r="D29" s="18">
        <v>43</v>
      </c>
      <c r="E29" s="3">
        <v>3</v>
      </c>
      <c r="F29" s="23">
        <f>SUM(B29:E29)</f>
        <v>64</v>
      </c>
      <c r="G29" s="15"/>
    </row>
    <row r="30" spans="1:7" x14ac:dyDescent="0.25">
      <c r="A30" s="6" t="s">
        <v>14</v>
      </c>
      <c r="B30" s="9">
        <v>52</v>
      </c>
      <c r="C30" s="9">
        <v>24</v>
      </c>
      <c r="D30" s="18">
        <v>30</v>
      </c>
      <c r="E30" s="3">
        <v>4</v>
      </c>
      <c r="F30" s="23">
        <f>SUM(B30:E30)</f>
        <v>110</v>
      </c>
      <c r="G30" s="15"/>
    </row>
    <row r="31" spans="1:7" x14ac:dyDescent="0.25">
      <c r="A31" s="6" t="s">
        <v>15</v>
      </c>
      <c r="B31" s="9">
        <v>224</v>
      </c>
      <c r="C31" s="9">
        <v>64</v>
      </c>
      <c r="D31" s="18">
        <v>77</v>
      </c>
      <c r="E31" s="3">
        <v>18</v>
      </c>
      <c r="F31" s="23">
        <f>SUM(B31:E31)</f>
        <v>383</v>
      </c>
      <c r="G31" s="15"/>
    </row>
    <row r="32" spans="1:7" x14ac:dyDescent="0.25">
      <c r="A32" s="6" t="s">
        <v>16</v>
      </c>
      <c r="B32" s="9">
        <v>193</v>
      </c>
      <c r="C32" s="9">
        <v>58</v>
      </c>
      <c r="D32" s="18">
        <v>59</v>
      </c>
      <c r="E32" s="3">
        <v>11</v>
      </c>
      <c r="F32" s="23">
        <f>SUM(B32:E32)</f>
        <v>321</v>
      </c>
      <c r="G32" s="15"/>
    </row>
    <row r="33" spans="1:9" x14ac:dyDescent="0.25">
      <c r="A33" s="6" t="s">
        <v>17</v>
      </c>
      <c r="B33" s="9">
        <v>256</v>
      </c>
      <c r="C33" s="9">
        <v>72</v>
      </c>
      <c r="D33" s="18">
        <v>96</v>
      </c>
      <c r="E33" s="3">
        <v>12</v>
      </c>
      <c r="F33" s="23">
        <f>SUM(B33:E33)</f>
        <v>436</v>
      </c>
      <c r="G33" s="15"/>
    </row>
    <row r="34" spans="1:9" x14ac:dyDescent="0.25">
      <c r="A34" s="8" t="s">
        <v>0</v>
      </c>
      <c r="B34" s="65">
        <f>SUM(B29:B33)</f>
        <v>730</v>
      </c>
      <c r="C34" s="65">
        <f>SUM(C29:C33)</f>
        <v>231</v>
      </c>
      <c r="D34" s="65">
        <f>SUM(D29:D33)</f>
        <v>305</v>
      </c>
      <c r="E34" s="65">
        <f>SUM(E29:E33)</f>
        <v>48</v>
      </c>
      <c r="F34" s="24">
        <f>SUM(F29:F33)</f>
        <v>1314</v>
      </c>
      <c r="G34" s="15"/>
    </row>
    <row r="35" spans="1:9" ht="30" x14ac:dyDescent="0.25">
      <c r="A35" s="7"/>
      <c r="B35" s="43" t="s">
        <v>25</v>
      </c>
      <c r="C35" s="43" t="s">
        <v>27</v>
      </c>
      <c r="D35" s="43" t="s">
        <v>34</v>
      </c>
      <c r="E35" s="42" t="s">
        <v>35</v>
      </c>
      <c r="F35" s="15"/>
      <c r="G35" s="19"/>
      <c r="H35" s="20"/>
      <c r="I35" s="15"/>
    </row>
    <row r="36" spans="1:9" x14ac:dyDescent="0.25">
      <c r="A36" s="6" t="s">
        <v>1</v>
      </c>
      <c r="B36" s="5">
        <f>B29/B34</f>
        <v>6.8493150684931503E-3</v>
      </c>
      <c r="C36" s="5">
        <f>C29/C34</f>
        <v>5.627705627705628E-2</v>
      </c>
      <c r="D36" s="5">
        <f>D29/D34</f>
        <v>0.14098360655737704</v>
      </c>
      <c r="E36" s="5">
        <f>E29/E34</f>
        <v>6.25E-2</v>
      </c>
    </row>
    <row r="37" spans="1:9" x14ac:dyDescent="0.25">
      <c r="A37" s="6" t="s">
        <v>14</v>
      </c>
      <c r="B37" s="5">
        <f>B30/B34</f>
        <v>7.1232876712328766E-2</v>
      </c>
      <c r="C37" s="5">
        <f>C30/C34</f>
        <v>0.1038961038961039</v>
      </c>
      <c r="D37" s="5">
        <f>D30/D34</f>
        <v>9.8360655737704916E-2</v>
      </c>
      <c r="E37" s="5">
        <f>E30/E34</f>
        <v>8.3333333333333329E-2</v>
      </c>
    </row>
    <row r="38" spans="1:9" x14ac:dyDescent="0.25">
      <c r="A38" s="6" t="s">
        <v>15</v>
      </c>
      <c r="B38" s="5">
        <f>B31/B34</f>
        <v>0.30684931506849317</v>
      </c>
      <c r="C38" s="5">
        <f>C31/C34</f>
        <v>0.27705627705627706</v>
      </c>
      <c r="D38" s="5">
        <f>D31/D34</f>
        <v>0.25245901639344265</v>
      </c>
      <c r="E38" s="5">
        <f>E31/E34</f>
        <v>0.375</v>
      </c>
    </row>
    <row r="39" spans="1:9" x14ac:dyDescent="0.25">
      <c r="A39" s="6" t="s">
        <v>16</v>
      </c>
      <c r="B39" s="5">
        <f>B32/B34</f>
        <v>0.26438356164383564</v>
      </c>
      <c r="C39" s="5">
        <f>C32/C34</f>
        <v>0.25108225108225107</v>
      </c>
      <c r="D39" s="5">
        <f>D32/D34</f>
        <v>0.19344262295081968</v>
      </c>
      <c r="E39" s="5">
        <f>E32/E34</f>
        <v>0.22916666666666666</v>
      </c>
    </row>
    <row r="40" spans="1:9" x14ac:dyDescent="0.25">
      <c r="A40" s="6" t="s">
        <v>17</v>
      </c>
      <c r="B40" s="5">
        <f>B33/B34</f>
        <v>0.35068493150684932</v>
      </c>
      <c r="C40" s="5">
        <f>C33/C34</f>
        <v>0.31168831168831168</v>
      </c>
      <c r="D40" s="5">
        <f>D33/D34</f>
        <v>0.31475409836065577</v>
      </c>
      <c r="E40" s="5">
        <f>E33/E34</f>
        <v>0.25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8" t="s">
        <v>49</v>
      </c>
      <c r="B51" s="47" t="s">
        <v>13</v>
      </c>
      <c r="C51" s="47" t="s">
        <v>18</v>
      </c>
      <c r="D51" s="47" t="s">
        <v>12</v>
      </c>
      <c r="E51" s="47" t="s">
        <v>11</v>
      </c>
      <c r="F51" s="46" t="s">
        <v>6</v>
      </c>
    </row>
    <row r="52" spans="1:6" x14ac:dyDescent="0.25">
      <c r="A52" s="22" t="s">
        <v>1</v>
      </c>
      <c r="B52" s="23">
        <v>62</v>
      </c>
      <c r="C52" s="23">
        <v>2</v>
      </c>
      <c r="D52" s="23">
        <v>0</v>
      </c>
      <c r="E52" s="23">
        <v>0</v>
      </c>
      <c r="F52" s="23">
        <f>SUM(B52:E52)</f>
        <v>64</v>
      </c>
    </row>
    <row r="53" spans="1:6" x14ac:dyDescent="0.25">
      <c r="A53" s="22" t="s">
        <v>14</v>
      </c>
      <c r="B53" s="23">
        <v>109</v>
      </c>
      <c r="C53" s="23">
        <v>1</v>
      </c>
      <c r="D53" s="23">
        <v>0</v>
      </c>
      <c r="E53" s="23">
        <v>0</v>
      </c>
      <c r="F53" s="23">
        <f>SUM(B53:E53)</f>
        <v>110</v>
      </c>
    </row>
    <row r="54" spans="1:6" x14ac:dyDescent="0.25">
      <c r="A54" s="22" t="s">
        <v>15</v>
      </c>
      <c r="B54" s="23">
        <v>383</v>
      </c>
      <c r="C54" s="23">
        <v>0</v>
      </c>
      <c r="D54" s="23">
        <v>0</v>
      </c>
      <c r="E54" s="23">
        <v>0</v>
      </c>
      <c r="F54" s="23">
        <f>SUM(B54:E54)</f>
        <v>383</v>
      </c>
    </row>
    <row r="55" spans="1:6" x14ac:dyDescent="0.25">
      <c r="A55" s="22" t="s">
        <v>16</v>
      </c>
      <c r="B55" s="23">
        <v>319</v>
      </c>
      <c r="C55" s="23">
        <v>1</v>
      </c>
      <c r="D55" s="23">
        <v>0</v>
      </c>
      <c r="E55" s="23">
        <v>1</v>
      </c>
      <c r="F55" s="23">
        <f>SUM(B55:E55)</f>
        <v>321</v>
      </c>
    </row>
    <row r="56" spans="1:6" x14ac:dyDescent="0.25">
      <c r="A56" s="22" t="s">
        <v>17</v>
      </c>
      <c r="B56" s="23">
        <v>436</v>
      </c>
      <c r="C56" s="23">
        <v>0</v>
      </c>
      <c r="D56" s="23">
        <v>0</v>
      </c>
      <c r="E56" s="23">
        <v>0</v>
      </c>
      <c r="F56" s="23">
        <f>SUM(B56:E56)</f>
        <v>436</v>
      </c>
    </row>
    <row r="57" spans="1:6" x14ac:dyDescent="0.25">
      <c r="A57" s="24" t="s">
        <v>0</v>
      </c>
      <c r="B57" s="65">
        <f>SUM(B52:B56)</f>
        <v>1309</v>
      </c>
      <c r="C57" s="65">
        <f>SUM(C52:C56)</f>
        <v>4</v>
      </c>
      <c r="D57" s="65">
        <f>SUM(D52:D56)</f>
        <v>0</v>
      </c>
      <c r="E57" s="65">
        <f>SUM(E52:E56)</f>
        <v>1</v>
      </c>
      <c r="F57" s="24">
        <f>SUM(F52:F56)</f>
        <v>1314</v>
      </c>
    </row>
    <row r="58" spans="1:6" x14ac:dyDescent="0.25">
      <c r="A58" s="24"/>
      <c r="B58" s="48" t="s">
        <v>13</v>
      </c>
      <c r="C58" s="48" t="s">
        <v>18</v>
      </c>
      <c r="D58" s="48" t="s">
        <v>12</v>
      </c>
      <c r="E58" s="48" t="s">
        <v>11</v>
      </c>
      <c r="F58" s="21"/>
    </row>
    <row r="59" spans="1:6" x14ac:dyDescent="0.25">
      <c r="A59" s="22" t="s">
        <v>1</v>
      </c>
      <c r="B59" s="26">
        <f>B52/B57</f>
        <v>4.7364400305576773E-2</v>
      </c>
      <c r="C59" s="26">
        <f>C52/C57</f>
        <v>0.5</v>
      </c>
      <c r="D59" s="26" t="e">
        <f>D52/D57</f>
        <v>#DIV/0!</v>
      </c>
      <c r="E59" s="26">
        <f>E52/E57</f>
        <v>0</v>
      </c>
      <c r="F59" s="21"/>
    </row>
    <row r="60" spans="1:6" x14ac:dyDescent="0.25">
      <c r="A60" s="22" t="s">
        <v>14</v>
      </c>
      <c r="B60" s="26">
        <f>B53/B57</f>
        <v>8.3269671504965628E-2</v>
      </c>
      <c r="C60" s="26">
        <f>C53/C57</f>
        <v>0.25</v>
      </c>
      <c r="D60" s="26" t="e">
        <f>D53/D57</f>
        <v>#DIV/0!</v>
      </c>
      <c r="E60" s="26">
        <f>E53/E57</f>
        <v>0</v>
      </c>
      <c r="F60" s="21"/>
    </row>
    <row r="61" spans="1:6" x14ac:dyDescent="0.25">
      <c r="A61" s="22" t="s">
        <v>15</v>
      </c>
      <c r="B61" s="26">
        <f>B54/B57</f>
        <v>0.29258976317799845</v>
      </c>
      <c r="C61" s="26">
        <f>C54/C57</f>
        <v>0</v>
      </c>
      <c r="D61" s="26" t="e">
        <f>D54/D57</f>
        <v>#DIV/0!</v>
      </c>
      <c r="E61" s="26">
        <f>E54/E57</f>
        <v>0</v>
      </c>
      <c r="F61" s="21"/>
    </row>
    <row r="62" spans="1:6" x14ac:dyDescent="0.25">
      <c r="A62" s="22" t="s">
        <v>16</v>
      </c>
      <c r="B62" s="26">
        <f>B55/B57</f>
        <v>0.24369747899159663</v>
      </c>
      <c r="C62" s="26">
        <f>C55/C57</f>
        <v>0.25</v>
      </c>
      <c r="D62" s="26" t="e">
        <f>D55/D57</f>
        <v>#DIV/0!</v>
      </c>
      <c r="E62" s="26">
        <f>E55/E57</f>
        <v>1</v>
      </c>
      <c r="F62" s="21"/>
    </row>
    <row r="63" spans="1:6" x14ac:dyDescent="0.25">
      <c r="A63" s="22" t="s">
        <v>17</v>
      </c>
      <c r="B63" s="26">
        <f>B56/B57</f>
        <v>0.33307868601986251</v>
      </c>
      <c r="C63" s="26">
        <f>C56/C57</f>
        <v>0</v>
      </c>
      <c r="D63" s="26" t="e">
        <f>D56/D57</f>
        <v>#DIV/0!</v>
      </c>
      <c r="E63" s="26">
        <f>E56/E57</f>
        <v>0</v>
      </c>
      <c r="F63" s="21"/>
    </row>
    <row r="64" spans="1:6" x14ac:dyDescent="0.25">
      <c r="A64" s="25"/>
      <c r="B64" s="27"/>
      <c r="C64" s="27"/>
      <c r="D64" s="27"/>
      <c r="E64" s="27"/>
      <c r="F64" s="21"/>
    </row>
    <row r="65" spans="1:6" x14ac:dyDescent="0.25">
      <c r="A65" s="25"/>
      <c r="B65" s="27"/>
      <c r="C65" s="27"/>
      <c r="D65" s="27"/>
      <c r="E65" s="27"/>
      <c r="F65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ht="30" x14ac:dyDescent="0.25">
      <c r="A74" s="49" t="s">
        <v>48</v>
      </c>
      <c r="B74" s="50" t="s">
        <v>10</v>
      </c>
      <c r="C74" s="46" t="s">
        <v>9</v>
      </c>
      <c r="D74" s="47" t="s">
        <v>8</v>
      </c>
      <c r="E74" s="50" t="s">
        <v>7</v>
      </c>
      <c r="F74" s="46" t="s">
        <v>6</v>
      </c>
    </row>
    <row r="75" spans="1:6" x14ac:dyDescent="0.25">
      <c r="A75" s="22" t="s">
        <v>1</v>
      </c>
      <c r="B75" s="23">
        <v>24</v>
      </c>
      <c r="C75" s="23">
        <v>21</v>
      </c>
      <c r="D75" s="23">
        <v>13</v>
      </c>
      <c r="E75" s="23">
        <v>6</v>
      </c>
      <c r="F75" s="23">
        <f>SUM(B75:E75)</f>
        <v>64</v>
      </c>
    </row>
    <row r="76" spans="1:6" x14ac:dyDescent="0.25">
      <c r="A76" s="22" t="s">
        <v>14</v>
      </c>
      <c r="B76" s="23">
        <v>34</v>
      </c>
      <c r="C76" s="23">
        <v>47</v>
      </c>
      <c r="D76" s="23">
        <v>28</v>
      </c>
      <c r="E76" s="23">
        <v>1</v>
      </c>
      <c r="F76" s="23">
        <f>SUM(B76:E76)</f>
        <v>110</v>
      </c>
    </row>
    <row r="77" spans="1:6" x14ac:dyDescent="0.25">
      <c r="A77" s="22" t="s">
        <v>15</v>
      </c>
      <c r="B77" s="23">
        <v>85</v>
      </c>
      <c r="C77" s="23">
        <v>154</v>
      </c>
      <c r="D77" s="23">
        <v>111</v>
      </c>
      <c r="E77" s="23">
        <v>33</v>
      </c>
      <c r="F77" s="23">
        <f>SUM(B77:E77)</f>
        <v>383</v>
      </c>
    </row>
    <row r="78" spans="1:6" x14ac:dyDescent="0.25">
      <c r="A78" s="22" t="s">
        <v>16</v>
      </c>
      <c r="B78" s="23">
        <v>31</v>
      </c>
      <c r="C78" s="23">
        <v>107</v>
      </c>
      <c r="D78" s="23">
        <v>138</v>
      </c>
      <c r="E78" s="23">
        <v>45</v>
      </c>
      <c r="F78" s="23">
        <f>SUM(B78:E78)</f>
        <v>321</v>
      </c>
    </row>
    <row r="79" spans="1:6" x14ac:dyDescent="0.25">
      <c r="A79" s="22" t="s">
        <v>17</v>
      </c>
      <c r="B79" s="23">
        <v>25</v>
      </c>
      <c r="C79" s="23">
        <v>157</v>
      </c>
      <c r="D79" s="23">
        <v>182</v>
      </c>
      <c r="E79" s="23">
        <v>70</v>
      </c>
      <c r="F79" s="23">
        <f>SUM(B79:E79)</f>
        <v>434</v>
      </c>
    </row>
    <row r="80" spans="1:6" x14ac:dyDescent="0.25">
      <c r="A80" s="28" t="s">
        <v>0</v>
      </c>
      <c r="B80" s="65">
        <f>SUM(B75:B79)</f>
        <v>199</v>
      </c>
      <c r="C80" s="65">
        <f>SUM(C75:C79)</f>
        <v>486</v>
      </c>
      <c r="D80" s="65">
        <f>SUM(D75:D79)</f>
        <v>472</v>
      </c>
      <c r="E80" s="65">
        <f>SUM(E75:E79)</f>
        <v>155</v>
      </c>
      <c r="F80" s="24">
        <f>SUM(F75:F79)</f>
        <v>1312</v>
      </c>
    </row>
    <row r="81" spans="1:6" x14ac:dyDescent="0.25">
      <c r="A81" s="29"/>
      <c r="B81" s="48" t="s">
        <v>10</v>
      </c>
      <c r="C81" s="47" t="s">
        <v>9</v>
      </c>
      <c r="D81" s="48" t="s">
        <v>8</v>
      </c>
      <c r="E81" s="48" t="s">
        <v>7</v>
      </c>
      <c r="F81" s="21"/>
    </row>
    <row r="82" spans="1:6" x14ac:dyDescent="0.25">
      <c r="A82" s="22" t="s">
        <v>1</v>
      </c>
      <c r="B82" s="26">
        <f>B75/B80</f>
        <v>0.12060301507537688</v>
      </c>
      <c r="C82" s="26">
        <f>C75/C80</f>
        <v>4.3209876543209874E-2</v>
      </c>
      <c r="D82" s="26">
        <f>D75/D80</f>
        <v>2.7542372881355932E-2</v>
      </c>
      <c r="E82" s="26">
        <f>E75/E80</f>
        <v>3.870967741935484E-2</v>
      </c>
      <c r="F82" s="21"/>
    </row>
    <row r="83" spans="1:6" x14ac:dyDescent="0.25">
      <c r="A83" s="22" t="s">
        <v>14</v>
      </c>
      <c r="B83" s="26">
        <f>B76/B80</f>
        <v>0.17085427135678391</v>
      </c>
      <c r="C83" s="26">
        <f>C76/C80</f>
        <v>9.6707818930041156E-2</v>
      </c>
      <c r="D83" s="26">
        <f>D76/D80</f>
        <v>5.9322033898305086E-2</v>
      </c>
      <c r="E83" s="26">
        <f>E76/E80</f>
        <v>6.4516129032258064E-3</v>
      </c>
      <c r="F83" s="21"/>
    </row>
    <row r="84" spans="1:6" x14ac:dyDescent="0.25">
      <c r="A84" s="22" t="s">
        <v>15</v>
      </c>
      <c r="B84" s="26">
        <f>B77/B80</f>
        <v>0.42713567839195982</v>
      </c>
      <c r="C84" s="26">
        <f>C77/C80</f>
        <v>0.3168724279835391</v>
      </c>
      <c r="D84" s="26">
        <f>D77/D80</f>
        <v>0.23516949152542374</v>
      </c>
      <c r="E84" s="26">
        <f>E77/E80</f>
        <v>0.2129032258064516</v>
      </c>
      <c r="F84" s="21"/>
    </row>
    <row r="85" spans="1:6" x14ac:dyDescent="0.25">
      <c r="A85" s="22" t="s">
        <v>16</v>
      </c>
      <c r="B85" s="26">
        <f>B78/B80</f>
        <v>0.15577889447236182</v>
      </c>
      <c r="C85" s="26">
        <f>C78/C80</f>
        <v>0.22016460905349794</v>
      </c>
      <c r="D85" s="26">
        <f>D78/D80</f>
        <v>0.2923728813559322</v>
      </c>
      <c r="E85" s="26">
        <f>E78/E80</f>
        <v>0.29032258064516131</v>
      </c>
      <c r="F85" s="21"/>
    </row>
    <row r="86" spans="1:6" x14ac:dyDescent="0.25">
      <c r="A86" s="22" t="s">
        <v>17</v>
      </c>
      <c r="B86" s="26">
        <f>B79/B80</f>
        <v>0.12562814070351758</v>
      </c>
      <c r="C86" s="26">
        <f>C79/C80</f>
        <v>0.32304526748971191</v>
      </c>
      <c r="D86" s="26">
        <f>D79/D80</f>
        <v>0.38559322033898308</v>
      </c>
      <c r="E86" s="26">
        <f>E79/E80</f>
        <v>0.45161290322580644</v>
      </c>
      <c r="F86" s="21"/>
    </row>
    <row r="87" spans="1:6" x14ac:dyDescent="0.25">
      <c r="A87" s="25"/>
      <c r="B87" s="27"/>
      <c r="C87" s="27"/>
      <c r="D87" s="27"/>
      <c r="E87" s="27"/>
      <c r="F87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5"/>
      <c r="B94" s="27"/>
      <c r="C94" s="27"/>
      <c r="D94" s="27"/>
      <c r="E94" s="27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ht="30" x14ac:dyDescent="0.25">
      <c r="A97" s="64" t="s">
        <v>47</v>
      </c>
      <c r="B97" s="47" t="s">
        <v>5</v>
      </c>
      <c r="C97" s="47" t="s">
        <v>4</v>
      </c>
      <c r="D97" s="47" t="s">
        <v>3</v>
      </c>
      <c r="E97" s="50" t="s">
        <v>2</v>
      </c>
      <c r="F97" s="46" t="s">
        <v>6</v>
      </c>
    </row>
    <row r="98" spans="1:6" x14ac:dyDescent="0.25">
      <c r="A98" s="22" t="s">
        <v>1</v>
      </c>
      <c r="B98" s="23">
        <v>31</v>
      </c>
      <c r="C98" s="23">
        <v>2</v>
      </c>
      <c r="D98" s="23">
        <v>17</v>
      </c>
      <c r="E98" s="30">
        <v>14</v>
      </c>
      <c r="F98" s="23">
        <f>SUM(B98:E98)</f>
        <v>64</v>
      </c>
    </row>
    <row r="99" spans="1:6" x14ac:dyDescent="0.25">
      <c r="A99" s="22" t="s">
        <v>14</v>
      </c>
      <c r="B99" s="23">
        <v>41</v>
      </c>
      <c r="C99" s="23">
        <v>12</v>
      </c>
      <c r="D99" s="23">
        <v>29</v>
      </c>
      <c r="E99" s="30">
        <v>28</v>
      </c>
      <c r="F99" s="23">
        <f>SUM(B99:E99)</f>
        <v>110</v>
      </c>
    </row>
    <row r="100" spans="1:6" x14ac:dyDescent="0.25">
      <c r="A100" s="22" t="s">
        <v>15</v>
      </c>
      <c r="B100" s="23">
        <v>95</v>
      </c>
      <c r="C100" s="23">
        <v>54</v>
      </c>
      <c r="D100" s="23">
        <v>89</v>
      </c>
      <c r="E100" s="30">
        <v>145</v>
      </c>
      <c r="F100" s="23">
        <f>SUM(B100:E100)</f>
        <v>383</v>
      </c>
    </row>
    <row r="101" spans="1:6" x14ac:dyDescent="0.25">
      <c r="A101" s="22" t="s">
        <v>16</v>
      </c>
      <c r="B101" s="23">
        <v>51</v>
      </c>
      <c r="C101" s="23">
        <v>31</v>
      </c>
      <c r="D101" s="23">
        <v>91</v>
      </c>
      <c r="E101" s="30">
        <v>148</v>
      </c>
      <c r="F101" s="23">
        <f>SUM(B101:E101)</f>
        <v>321</v>
      </c>
    </row>
    <row r="102" spans="1:6" x14ac:dyDescent="0.25">
      <c r="A102" s="22" t="s">
        <v>17</v>
      </c>
      <c r="B102" s="23">
        <v>32</v>
      </c>
      <c r="C102" s="23">
        <v>51</v>
      </c>
      <c r="D102" s="23">
        <v>96</v>
      </c>
      <c r="E102" s="30">
        <v>257</v>
      </c>
      <c r="F102" s="23">
        <f>SUM(B102:E102)</f>
        <v>436</v>
      </c>
    </row>
    <row r="103" spans="1:6" x14ac:dyDescent="0.25">
      <c r="A103" s="28" t="s">
        <v>0</v>
      </c>
      <c r="B103" s="65">
        <f>SUM(B98:B102)</f>
        <v>250</v>
      </c>
      <c r="C103" s="65">
        <f>SUM(C98:C102)</f>
        <v>150</v>
      </c>
      <c r="D103" s="65">
        <f>SUM(D98:D102)</f>
        <v>322</v>
      </c>
      <c r="E103" s="65">
        <f>SUM(E98:E102)</f>
        <v>592</v>
      </c>
      <c r="F103" s="24">
        <f>SUM(F98:F102)</f>
        <v>1314</v>
      </c>
    </row>
    <row r="104" spans="1:6" x14ac:dyDescent="0.25">
      <c r="A104" s="29"/>
      <c r="B104" s="47" t="s">
        <v>5</v>
      </c>
      <c r="C104" s="47" t="s">
        <v>4</v>
      </c>
      <c r="D104" s="47" t="s">
        <v>3</v>
      </c>
      <c r="E104" s="47" t="s">
        <v>2</v>
      </c>
      <c r="F104" s="21"/>
    </row>
    <row r="105" spans="1:6" x14ac:dyDescent="0.25">
      <c r="A105" s="22" t="s">
        <v>1</v>
      </c>
      <c r="B105" s="26">
        <f>B98/B103</f>
        <v>0.124</v>
      </c>
      <c r="C105" s="26">
        <f>C98/C103</f>
        <v>1.3333333333333334E-2</v>
      </c>
      <c r="D105" s="26">
        <f>D98/D103</f>
        <v>5.2795031055900624E-2</v>
      </c>
      <c r="E105" s="26">
        <f>E98/E103</f>
        <v>2.364864864864865E-2</v>
      </c>
      <c r="F105" s="21"/>
    </row>
    <row r="106" spans="1:6" x14ac:dyDescent="0.25">
      <c r="A106" s="22" t="s">
        <v>14</v>
      </c>
      <c r="B106" s="26">
        <f>B99/B103</f>
        <v>0.16400000000000001</v>
      </c>
      <c r="C106" s="26">
        <f>C99/C103</f>
        <v>0.08</v>
      </c>
      <c r="D106" s="26">
        <f>D99/D103</f>
        <v>9.0062111801242239E-2</v>
      </c>
      <c r="E106" s="26">
        <f>E99/E103</f>
        <v>4.72972972972973E-2</v>
      </c>
      <c r="F106" s="21"/>
    </row>
    <row r="107" spans="1:6" x14ac:dyDescent="0.25">
      <c r="A107" s="22" t="s">
        <v>15</v>
      </c>
      <c r="B107" s="26">
        <f>B100/B103</f>
        <v>0.38</v>
      </c>
      <c r="C107" s="26">
        <f>C100/C103</f>
        <v>0.36</v>
      </c>
      <c r="D107" s="26">
        <f>D100/D103</f>
        <v>0.27639751552795033</v>
      </c>
      <c r="E107" s="26">
        <f>E100/E103</f>
        <v>0.24493243243243243</v>
      </c>
      <c r="F107" s="21"/>
    </row>
    <row r="108" spans="1:6" x14ac:dyDescent="0.25">
      <c r="A108" s="22" t="s">
        <v>16</v>
      </c>
      <c r="B108" s="26">
        <f>B101/B103</f>
        <v>0.20399999999999999</v>
      </c>
      <c r="C108" s="26">
        <f>C101/C103</f>
        <v>0.20666666666666667</v>
      </c>
      <c r="D108" s="26">
        <f>D101/D103</f>
        <v>0.28260869565217389</v>
      </c>
      <c r="E108" s="26">
        <f>E101/E103</f>
        <v>0.25</v>
      </c>
      <c r="F108" s="21"/>
    </row>
    <row r="109" spans="1:6" x14ac:dyDescent="0.25">
      <c r="A109" s="22" t="s">
        <v>17</v>
      </c>
      <c r="B109" s="26">
        <f>B102/B103</f>
        <v>0.128</v>
      </c>
      <c r="C109" s="26">
        <f>C102/C103</f>
        <v>0.34</v>
      </c>
      <c r="D109" s="26">
        <f>D102/D103</f>
        <v>0.29813664596273293</v>
      </c>
      <c r="E109" s="26">
        <f>E102/E103</f>
        <v>0.4341216216216216</v>
      </c>
      <c r="F109" s="2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144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42</v>
      </c>
    </row>
    <row r="9" spans="1:6" ht="30" x14ac:dyDescent="0.25">
      <c r="A9" s="41" t="s">
        <v>56</v>
      </c>
      <c r="B9" s="42" t="s">
        <v>41</v>
      </c>
      <c r="C9" s="42" t="s">
        <v>30</v>
      </c>
      <c r="D9" s="42" t="s">
        <v>39</v>
      </c>
      <c r="E9" s="42" t="s">
        <v>32</v>
      </c>
      <c r="F9" s="42" t="s">
        <v>33</v>
      </c>
    </row>
    <row r="10" spans="1:6" x14ac:dyDescent="0.25">
      <c r="A10" s="6" t="s">
        <v>1</v>
      </c>
      <c r="B10" s="31">
        <v>81</v>
      </c>
      <c r="C10" s="31">
        <v>40518</v>
      </c>
      <c r="D10" s="31">
        <v>17503</v>
      </c>
      <c r="E10" s="33">
        <f>C10/C15</f>
        <v>8.269772814943474E-2</v>
      </c>
      <c r="F10" s="33">
        <f>D10/D15</f>
        <v>0.25261957682648734</v>
      </c>
    </row>
    <row r="11" spans="1:6" x14ac:dyDescent="0.25">
      <c r="A11" s="6" t="s">
        <v>14</v>
      </c>
      <c r="B11" s="31">
        <v>142</v>
      </c>
      <c r="C11" s="31">
        <v>63487</v>
      </c>
      <c r="D11" s="31">
        <v>15166</v>
      </c>
      <c r="E11" s="33">
        <f>C11/C15</f>
        <v>0.12957773500723538</v>
      </c>
      <c r="F11" s="33">
        <f>D11/D15</f>
        <v>0.21888981901105561</v>
      </c>
    </row>
    <row r="12" spans="1:6" x14ac:dyDescent="0.25">
      <c r="A12" s="6" t="s">
        <v>15</v>
      </c>
      <c r="B12" s="31">
        <v>465</v>
      </c>
      <c r="C12" s="31">
        <v>170958</v>
      </c>
      <c r="D12" s="31">
        <v>24236</v>
      </c>
      <c r="E12" s="33">
        <f>C12/C15</f>
        <v>0.3489273460923803</v>
      </c>
      <c r="F12" s="33">
        <f>D12/D15</f>
        <v>0.3497964956845539</v>
      </c>
    </row>
    <row r="13" spans="1:6" x14ac:dyDescent="0.25">
      <c r="A13" s="6" t="s">
        <v>16</v>
      </c>
      <c r="B13" s="31">
        <v>430</v>
      </c>
      <c r="C13" s="31">
        <v>141518</v>
      </c>
      <c r="D13" s="31">
        <v>10645</v>
      </c>
      <c r="E13" s="33">
        <f>C13/C15</f>
        <v>0.28883994995438339</v>
      </c>
      <c r="F13" s="33">
        <f>D13/D15</f>
        <v>0.15363854169673527</v>
      </c>
    </row>
    <row r="14" spans="1:6" x14ac:dyDescent="0.25">
      <c r="A14" s="6" t="s">
        <v>17</v>
      </c>
      <c r="B14" s="32">
        <v>263</v>
      </c>
      <c r="C14" s="32">
        <v>73472</v>
      </c>
      <c r="D14" s="32">
        <v>1736</v>
      </c>
      <c r="E14" s="33">
        <f>C14/C15</f>
        <v>0.14995724079656619</v>
      </c>
      <c r="F14" s="33">
        <f>D14/D15</f>
        <v>2.5055566781167913E-2</v>
      </c>
    </row>
    <row r="15" spans="1:6" x14ac:dyDescent="0.25">
      <c r="A15" s="4" t="s">
        <v>0</v>
      </c>
      <c r="B15" s="65">
        <f>SUM(B10:B14)</f>
        <v>1381</v>
      </c>
      <c r="C15" s="65">
        <f>SUM(C10:C14)</f>
        <v>489953</v>
      </c>
      <c r="D15" s="65">
        <f>SUM(D10:D14)</f>
        <v>69286</v>
      </c>
      <c r="E15" s="66">
        <f>SUM(E10:E14)</f>
        <v>1</v>
      </c>
      <c r="F15" s="66">
        <f>SUM(F10:F14)</f>
        <v>1</v>
      </c>
    </row>
    <row r="19" spans="1:7" s="40" customFormat="1" ht="23.25" x14ac:dyDescent="0.25">
      <c r="A19" s="36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55</v>
      </c>
      <c r="B28" s="44" t="s">
        <v>24</v>
      </c>
      <c r="C28" s="44" t="s">
        <v>26</v>
      </c>
      <c r="D28" s="44" t="s">
        <v>28</v>
      </c>
      <c r="E28" s="45" t="s">
        <v>29</v>
      </c>
      <c r="F28" s="46" t="s">
        <v>6</v>
      </c>
      <c r="G28" s="15"/>
    </row>
    <row r="29" spans="1:7" x14ac:dyDescent="0.25">
      <c r="A29" s="6" t="s">
        <v>1</v>
      </c>
      <c r="B29" s="9">
        <v>8</v>
      </c>
      <c r="C29" s="9">
        <v>17</v>
      </c>
      <c r="D29" s="18">
        <v>48</v>
      </c>
      <c r="E29" s="3">
        <v>4</v>
      </c>
      <c r="F29" s="23">
        <f>SUM(B29:E29)</f>
        <v>77</v>
      </c>
      <c r="G29" s="15"/>
    </row>
    <row r="30" spans="1:7" x14ac:dyDescent="0.25">
      <c r="A30" s="6" t="s">
        <v>14</v>
      </c>
      <c r="B30" s="9">
        <v>44</v>
      </c>
      <c r="C30" s="9">
        <v>27</v>
      </c>
      <c r="D30" s="18">
        <v>65</v>
      </c>
      <c r="E30" s="3">
        <v>5</v>
      </c>
      <c r="F30" s="23">
        <f>SUM(B30:E30)</f>
        <v>141</v>
      </c>
      <c r="G30" s="15"/>
    </row>
    <row r="31" spans="1:7" x14ac:dyDescent="0.25">
      <c r="A31" s="6" t="s">
        <v>15</v>
      </c>
      <c r="B31" s="9">
        <v>234</v>
      </c>
      <c r="C31" s="9">
        <v>99</v>
      </c>
      <c r="D31" s="18">
        <v>113</v>
      </c>
      <c r="E31" s="3">
        <v>17</v>
      </c>
      <c r="F31" s="23">
        <f>SUM(B31:E31)</f>
        <v>463</v>
      </c>
      <c r="G31" s="15"/>
    </row>
    <row r="32" spans="1:7" x14ac:dyDescent="0.25">
      <c r="A32" s="6" t="s">
        <v>16</v>
      </c>
      <c r="B32" s="9">
        <v>289</v>
      </c>
      <c r="C32" s="9">
        <v>76</v>
      </c>
      <c r="D32" s="18">
        <v>55</v>
      </c>
      <c r="E32" s="3">
        <v>8</v>
      </c>
      <c r="F32" s="23">
        <f>SUM(B32:E32)</f>
        <v>428</v>
      </c>
      <c r="G32" s="15"/>
    </row>
    <row r="33" spans="1:9" x14ac:dyDescent="0.25">
      <c r="A33" s="6" t="s">
        <v>17</v>
      </c>
      <c r="B33" s="9">
        <v>164</v>
      </c>
      <c r="C33" s="9">
        <v>21</v>
      </c>
      <c r="D33" s="18">
        <v>32</v>
      </c>
      <c r="E33" s="3">
        <v>16</v>
      </c>
      <c r="F33" s="23">
        <f>SUM(B33:E33)</f>
        <v>233</v>
      </c>
      <c r="G33" s="15"/>
    </row>
    <row r="34" spans="1:9" x14ac:dyDescent="0.25">
      <c r="A34" s="8" t="s">
        <v>0</v>
      </c>
      <c r="B34" s="65">
        <f>SUM(B29:B33)</f>
        <v>739</v>
      </c>
      <c r="C34" s="65">
        <f>SUM(C29:C33)</f>
        <v>240</v>
      </c>
      <c r="D34" s="65">
        <f>SUM(D29:D33)</f>
        <v>313</v>
      </c>
      <c r="E34" s="65">
        <f>SUM(E29:E33)</f>
        <v>50</v>
      </c>
      <c r="F34" s="24">
        <f>SUM(F29:F33)</f>
        <v>1342</v>
      </c>
      <c r="G34" s="15"/>
    </row>
    <row r="35" spans="1:9" ht="30" x14ac:dyDescent="0.25">
      <c r="A35" s="7"/>
      <c r="B35" s="43" t="s">
        <v>25</v>
      </c>
      <c r="C35" s="43" t="s">
        <v>27</v>
      </c>
      <c r="D35" s="43" t="s">
        <v>34</v>
      </c>
      <c r="E35" s="42" t="s">
        <v>35</v>
      </c>
      <c r="F35" s="15"/>
      <c r="G35" s="19"/>
      <c r="H35" s="20"/>
      <c r="I35" s="15"/>
    </row>
    <row r="36" spans="1:9" x14ac:dyDescent="0.25">
      <c r="A36" s="6" t="s">
        <v>1</v>
      </c>
      <c r="B36" s="5">
        <f>B29/B34</f>
        <v>1.0825439783491205E-2</v>
      </c>
      <c r="C36" s="5">
        <f>C29/C34</f>
        <v>7.0833333333333331E-2</v>
      </c>
      <c r="D36" s="5">
        <f>D29/D34</f>
        <v>0.15335463258785942</v>
      </c>
      <c r="E36" s="5">
        <f>E29/E34</f>
        <v>0.08</v>
      </c>
    </row>
    <row r="37" spans="1:9" x14ac:dyDescent="0.25">
      <c r="A37" s="6" t="s">
        <v>14</v>
      </c>
      <c r="B37" s="5">
        <f>B30/B34</f>
        <v>5.9539918809201627E-2</v>
      </c>
      <c r="C37" s="5">
        <f>C30/C34</f>
        <v>0.1125</v>
      </c>
      <c r="D37" s="5">
        <f>D30/D34</f>
        <v>0.20766773162939298</v>
      </c>
      <c r="E37" s="5">
        <f>E30/E34</f>
        <v>0.1</v>
      </c>
    </row>
    <row r="38" spans="1:9" x14ac:dyDescent="0.25">
      <c r="A38" s="6" t="s">
        <v>15</v>
      </c>
      <c r="B38" s="5">
        <f>B31/B34</f>
        <v>0.3166441136671177</v>
      </c>
      <c r="C38" s="5">
        <f>C31/C34</f>
        <v>0.41249999999999998</v>
      </c>
      <c r="D38" s="5">
        <f>D31/D34</f>
        <v>0.36102236421725242</v>
      </c>
      <c r="E38" s="5">
        <f>E31/E34</f>
        <v>0.34</v>
      </c>
    </row>
    <row r="39" spans="1:9" x14ac:dyDescent="0.25">
      <c r="A39" s="6" t="s">
        <v>16</v>
      </c>
      <c r="B39" s="5">
        <f>B32/B34</f>
        <v>0.39106901217861978</v>
      </c>
      <c r="C39" s="5">
        <f>C32/C34</f>
        <v>0.31666666666666665</v>
      </c>
      <c r="D39" s="5">
        <f>D32/D34</f>
        <v>0.1757188498402556</v>
      </c>
      <c r="E39" s="5">
        <f>E32/E34</f>
        <v>0.16</v>
      </c>
    </row>
    <row r="40" spans="1:9" x14ac:dyDescent="0.25">
      <c r="A40" s="6" t="s">
        <v>17</v>
      </c>
      <c r="B40" s="5">
        <f>B33/B34</f>
        <v>0.22192151556156969</v>
      </c>
      <c r="C40" s="5">
        <f>C33/C34</f>
        <v>8.7499999999999994E-2</v>
      </c>
      <c r="D40" s="5">
        <f>D33/D34</f>
        <v>0.10223642172523961</v>
      </c>
      <c r="E40" s="5">
        <f>E33/E34</f>
        <v>0.32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8" t="s">
        <v>54</v>
      </c>
      <c r="B51" s="47" t="s">
        <v>13</v>
      </c>
      <c r="C51" s="47" t="s">
        <v>18</v>
      </c>
      <c r="D51" s="47" t="s">
        <v>12</v>
      </c>
      <c r="E51" s="47" t="s">
        <v>11</v>
      </c>
      <c r="F51" s="46" t="s">
        <v>6</v>
      </c>
    </row>
    <row r="52" spans="1:6" x14ac:dyDescent="0.25">
      <c r="A52" s="22" t="s">
        <v>1</v>
      </c>
      <c r="B52" s="23">
        <v>70</v>
      </c>
      <c r="C52" s="23">
        <v>7</v>
      </c>
      <c r="D52" s="23">
        <v>0</v>
      </c>
      <c r="E52" s="23">
        <v>1</v>
      </c>
      <c r="F52" s="23">
        <f>SUM(B52:E52)</f>
        <v>78</v>
      </c>
    </row>
    <row r="53" spans="1:6" x14ac:dyDescent="0.25">
      <c r="A53" s="22" t="s">
        <v>14</v>
      </c>
      <c r="B53" s="23">
        <v>140</v>
      </c>
      <c r="C53" s="23">
        <v>1</v>
      </c>
      <c r="D53" s="23">
        <v>0</v>
      </c>
      <c r="E53" s="23">
        <v>0</v>
      </c>
      <c r="F53" s="23">
        <f>SUM(B53:E53)</f>
        <v>141</v>
      </c>
    </row>
    <row r="54" spans="1:6" x14ac:dyDescent="0.25">
      <c r="A54" s="22" t="s">
        <v>15</v>
      </c>
      <c r="B54" s="23">
        <v>462</v>
      </c>
      <c r="C54" s="23">
        <v>1</v>
      </c>
      <c r="D54" s="23">
        <v>0</v>
      </c>
      <c r="E54" s="23">
        <v>0</v>
      </c>
      <c r="F54" s="23">
        <f>SUM(B54:E54)</f>
        <v>463</v>
      </c>
    </row>
    <row r="55" spans="1:6" x14ac:dyDescent="0.25">
      <c r="A55" s="22" t="s">
        <v>16</v>
      </c>
      <c r="B55" s="23">
        <v>428</v>
      </c>
      <c r="C55" s="23">
        <v>0</v>
      </c>
      <c r="D55" s="23">
        <v>0</v>
      </c>
      <c r="E55" s="23">
        <v>0</v>
      </c>
      <c r="F55" s="23">
        <f>SUM(B55:E55)</f>
        <v>428</v>
      </c>
    </row>
    <row r="56" spans="1:6" x14ac:dyDescent="0.25">
      <c r="A56" s="22" t="s">
        <v>17</v>
      </c>
      <c r="B56" s="23">
        <v>230</v>
      </c>
      <c r="C56" s="23">
        <v>1</v>
      </c>
      <c r="D56" s="23">
        <v>1</v>
      </c>
      <c r="E56" s="23">
        <v>1</v>
      </c>
      <c r="F56" s="23">
        <f>SUM(B56:E56)</f>
        <v>233</v>
      </c>
    </row>
    <row r="57" spans="1:6" x14ac:dyDescent="0.25">
      <c r="A57" s="24" t="s">
        <v>0</v>
      </c>
      <c r="B57" s="65">
        <f>SUM(B52:B56)</f>
        <v>1330</v>
      </c>
      <c r="C57" s="65">
        <f>SUM(C52:C56)</f>
        <v>10</v>
      </c>
      <c r="D57" s="65">
        <f>SUM(D52:D56)</f>
        <v>1</v>
      </c>
      <c r="E57" s="65">
        <f>SUM(E52:E56)</f>
        <v>2</v>
      </c>
      <c r="F57" s="24">
        <f>SUM(F52:F56)</f>
        <v>1343</v>
      </c>
    </row>
    <row r="58" spans="1:6" x14ac:dyDescent="0.25">
      <c r="A58" s="24"/>
      <c r="B58" s="48" t="s">
        <v>13</v>
      </c>
      <c r="C58" s="48" t="s">
        <v>18</v>
      </c>
      <c r="D58" s="48" t="s">
        <v>12</v>
      </c>
      <c r="E58" s="48" t="s">
        <v>11</v>
      </c>
      <c r="F58" s="21"/>
    </row>
    <row r="59" spans="1:6" x14ac:dyDescent="0.25">
      <c r="A59" s="22" t="s">
        <v>1</v>
      </c>
      <c r="B59" s="26">
        <f>B52/B57</f>
        <v>5.2631578947368418E-2</v>
      </c>
      <c r="C59" s="26">
        <f>C52/C57</f>
        <v>0.7</v>
      </c>
      <c r="D59" s="26">
        <f>D52/D57</f>
        <v>0</v>
      </c>
      <c r="E59" s="26">
        <f>E52/E57</f>
        <v>0.5</v>
      </c>
      <c r="F59" s="21"/>
    </row>
    <row r="60" spans="1:6" x14ac:dyDescent="0.25">
      <c r="A60" s="22" t="s">
        <v>14</v>
      </c>
      <c r="B60" s="26">
        <f>B53/B57</f>
        <v>0.10526315789473684</v>
      </c>
      <c r="C60" s="26">
        <f>C53/C57</f>
        <v>0.1</v>
      </c>
      <c r="D60" s="26">
        <f>D53/D57</f>
        <v>0</v>
      </c>
      <c r="E60" s="26">
        <f>E53/E57</f>
        <v>0</v>
      </c>
      <c r="F60" s="21"/>
    </row>
    <row r="61" spans="1:6" x14ac:dyDescent="0.25">
      <c r="A61" s="22" t="s">
        <v>15</v>
      </c>
      <c r="B61" s="26">
        <f>B54/B57</f>
        <v>0.3473684210526316</v>
      </c>
      <c r="C61" s="26">
        <f>C54/C57</f>
        <v>0.1</v>
      </c>
      <c r="D61" s="26">
        <f>D54/D57</f>
        <v>0</v>
      </c>
      <c r="E61" s="26">
        <f>E54/E57</f>
        <v>0</v>
      </c>
      <c r="F61" s="21"/>
    </row>
    <row r="62" spans="1:6" x14ac:dyDescent="0.25">
      <c r="A62" s="22" t="s">
        <v>16</v>
      </c>
      <c r="B62" s="26">
        <f>B55/B57</f>
        <v>0.32180451127819548</v>
      </c>
      <c r="C62" s="26">
        <f>C55/C57</f>
        <v>0</v>
      </c>
      <c r="D62" s="26">
        <f>D55/D57</f>
        <v>0</v>
      </c>
      <c r="E62" s="26">
        <f>E55/E57</f>
        <v>0</v>
      </c>
      <c r="F62" s="21"/>
    </row>
    <row r="63" spans="1:6" x14ac:dyDescent="0.25">
      <c r="A63" s="22" t="s">
        <v>17</v>
      </c>
      <c r="B63" s="26">
        <f>B56/B57</f>
        <v>0.17293233082706766</v>
      </c>
      <c r="C63" s="26">
        <f>C56/C57</f>
        <v>0.1</v>
      </c>
      <c r="D63" s="26">
        <f>D56/D57</f>
        <v>1</v>
      </c>
      <c r="E63" s="26">
        <f>E56/E57</f>
        <v>0.5</v>
      </c>
      <c r="F63" s="21"/>
    </row>
    <row r="64" spans="1:6" x14ac:dyDescent="0.25">
      <c r="A64" s="25"/>
      <c r="B64" s="27"/>
      <c r="C64" s="27"/>
      <c r="D64" s="27"/>
      <c r="E64" s="27"/>
      <c r="F64" s="21"/>
    </row>
    <row r="65" spans="1:6" x14ac:dyDescent="0.25">
      <c r="A65" s="25"/>
      <c r="B65" s="27"/>
      <c r="C65" s="27"/>
      <c r="D65" s="27"/>
      <c r="E65" s="27"/>
      <c r="F65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ht="30" x14ac:dyDescent="0.25">
      <c r="A74" s="49" t="s">
        <v>53</v>
      </c>
      <c r="B74" s="50" t="s">
        <v>10</v>
      </c>
      <c r="C74" s="46" t="s">
        <v>9</v>
      </c>
      <c r="D74" s="47" t="s">
        <v>8</v>
      </c>
      <c r="E74" s="50" t="s">
        <v>7</v>
      </c>
      <c r="F74" s="46" t="s">
        <v>6</v>
      </c>
    </row>
    <row r="75" spans="1:6" x14ac:dyDescent="0.25">
      <c r="A75" s="22" t="s">
        <v>1</v>
      </c>
      <c r="B75" s="23">
        <v>29</v>
      </c>
      <c r="C75" s="23">
        <v>20</v>
      </c>
      <c r="D75" s="23">
        <v>24</v>
      </c>
      <c r="E75" s="23">
        <v>4</v>
      </c>
      <c r="F75" s="23">
        <f>SUM(B75:E75)</f>
        <v>77</v>
      </c>
    </row>
    <row r="76" spans="1:6" x14ac:dyDescent="0.25">
      <c r="A76" s="22" t="s">
        <v>14</v>
      </c>
      <c r="B76" s="23">
        <v>42</v>
      </c>
      <c r="C76" s="23">
        <v>41</v>
      </c>
      <c r="D76" s="23">
        <v>53</v>
      </c>
      <c r="E76" s="23">
        <v>5</v>
      </c>
      <c r="F76" s="23">
        <f>SUM(B76:E76)</f>
        <v>141</v>
      </c>
    </row>
    <row r="77" spans="1:6" x14ac:dyDescent="0.25">
      <c r="A77" s="22" t="s">
        <v>15</v>
      </c>
      <c r="B77" s="23">
        <v>95</v>
      </c>
      <c r="C77" s="23">
        <v>196</v>
      </c>
      <c r="D77" s="23">
        <v>144</v>
      </c>
      <c r="E77" s="23">
        <v>28</v>
      </c>
      <c r="F77" s="23">
        <f>SUM(B77:E77)</f>
        <v>463</v>
      </c>
    </row>
    <row r="78" spans="1:6" x14ac:dyDescent="0.25">
      <c r="A78" s="22" t="s">
        <v>16</v>
      </c>
      <c r="B78" s="23">
        <v>40</v>
      </c>
      <c r="C78" s="23">
        <v>157</v>
      </c>
      <c r="D78" s="23">
        <v>159</v>
      </c>
      <c r="E78" s="23">
        <v>72</v>
      </c>
      <c r="F78" s="23">
        <f>SUM(B78:E78)</f>
        <v>428</v>
      </c>
    </row>
    <row r="79" spans="1:6" x14ac:dyDescent="0.25">
      <c r="A79" s="22" t="s">
        <v>17</v>
      </c>
      <c r="B79" s="23">
        <v>22</v>
      </c>
      <c r="C79" s="23">
        <v>67</v>
      </c>
      <c r="D79" s="23">
        <v>83</v>
      </c>
      <c r="E79" s="23">
        <v>57</v>
      </c>
      <c r="F79" s="23">
        <f>SUM(B79:E79)</f>
        <v>229</v>
      </c>
    </row>
    <row r="80" spans="1:6" x14ac:dyDescent="0.25">
      <c r="A80" s="28" t="s">
        <v>0</v>
      </c>
      <c r="B80" s="65">
        <f>SUM(B75:B79)</f>
        <v>228</v>
      </c>
      <c r="C80" s="65">
        <f>SUM(C75:C79)</f>
        <v>481</v>
      </c>
      <c r="D80" s="65">
        <f>SUM(D75:D79)</f>
        <v>463</v>
      </c>
      <c r="E80" s="65">
        <f>SUM(E75:E79)</f>
        <v>166</v>
      </c>
      <c r="F80" s="24">
        <f>SUM(F75:F79)</f>
        <v>1338</v>
      </c>
    </row>
    <row r="81" spans="1:6" x14ac:dyDescent="0.25">
      <c r="A81" s="29"/>
      <c r="B81" s="48" t="s">
        <v>10</v>
      </c>
      <c r="C81" s="47" t="s">
        <v>9</v>
      </c>
      <c r="D81" s="48" t="s">
        <v>8</v>
      </c>
      <c r="E81" s="48" t="s">
        <v>7</v>
      </c>
      <c r="F81" s="21"/>
    </row>
    <row r="82" spans="1:6" x14ac:dyDescent="0.25">
      <c r="A82" s="22" t="s">
        <v>1</v>
      </c>
      <c r="B82" s="26">
        <f>B75/B80</f>
        <v>0.12719298245614036</v>
      </c>
      <c r="C82" s="26">
        <f>C75/C80</f>
        <v>4.1580041580041582E-2</v>
      </c>
      <c r="D82" s="26">
        <f>D75/D80</f>
        <v>5.183585313174946E-2</v>
      </c>
      <c r="E82" s="26">
        <f>E75/E80</f>
        <v>2.4096385542168676E-2</v>
      </c>
      <c r="F82" s="21"/>
    </row>
    <row r="83" spans="1:6" x14ac:dyDescent="0.25">
      <c r="A83" s="22" t="s">
        <v>14</v>
      </c>
      <c r="B83" s="26">
        <f>B76/B80</f>
        <v>0.18421052631578946</v>
      </c>
      <c r="C83" s="26">
        <f>C76/C80</f>
        <v>8.5239085239085244E-2</v>
      </c>
      <c r="D83" s="26">
        <f>D76/D80</f>
        <v>0.11447084233261338</v>
      </c>
      <c r="E83" s="26">
        <f>E76/E80</f>
        <v>3.0120481927710843E-2</v>
      </c>
      <c r="F83" s="21"/>
    </row>
    <row r="84" spans="1:6" x14ac:dyDescent="0.25">
      <c r="A84" s="22" t="s">
        <v>15</v>
      </c>
      <c r="B84" s="26">
        <f>B77/B80</f>
        <v>0.41666666666666669</v>
      </c>
      <c r="C84" s="26">
        <f>C77/C80</f>
        <v>0.40748440748440751</v>
      </c>
      <c r="D84" s="26">
        <f>D77/D80</f>
        <v>0.31101511879049676</v>
      </c>
      <c r="E84" s="26">
        <f>E77/E80</f>
        <v>0.16867469879518071</v>
      </c>
      <c r="F84" s="21"/>
    </row>
    <row r="85" spans="1:6" x14ac:dyDescent="0.25">
      <c r="A85" s="22" t="s">
        <v>16</v>
      </c>
      <c r="B85" s="26">
        <f>B78/B80</f>
        <v>0.17543859649122806</v>
      </c>
      <c r="C85" s="26">
        <f>C78/C80</f>
        <v>0.32640332640332642</v>
      </c>
      <c r="D85" s="26">
        <f>D78/D80</f>
        <v>0.3434125269978402</v>
      </c>
      <c r="E85" s="26">
        <f>E78/E80</f>
        <v>0.43373493975903615</v>
      </c>
      <c r="F85" s="21"/>
    </row>
    <row r="86" spans="1:6" x14ac:dyDescent="0.25">
      <c r="A86" s="22" t="s">
        <v>17</v>
      </c>
      <c r="B86" s="26">
        <f>B79/B80</f>
        <v>9.6491228070175433E-2</v>
      </c>
      <c r="C86" s="26">
        <f>C79/C80</f>
        <v>0.1392931392931393</v>
      </c>
      <c r="D86" s="26">
        <f>D79/D80</f>
        <v>0.17926565874730022</v>
      </c>
      <c r="E86" s="26">
        <f>E79/E80</f>
        <v>0.34337349397590361</v>
      </c>
      <c r="F86" s="21"/>
    </row>
    <row r="87" spans="1:6" x14ac:dyDescent="0.25">
      <c r="A87" s="25"/>
      <c r="B87" s="27"/>
      <c r="C87" s="27"/>
      <c r="D87" s="27"/>
      <c r="E87" s="27"/>
      <c r="F87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5"/>
      <c r="B94" s="27"/>
      <c r="C94" s="27"/>
      <c r="D94" s="27"/>
      <c r="E94" s="27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ht="30" x14ac:dyDescent="0.25">
      <c r="A97" s="64" t="s">
        <v>52</v>
      </c>
      <c r="B97" s="47" t="s">
        <v>5</v>
      </c>
      <c r="C97" s="47" t="s">
        <v>4</v>
      </c>
      <c r="D97" s="47" t="s">
        <v>3</v>
      </c>
      <c r="E97" s="50" t="s">
        <v>2</v>
      </c>
      <c r="F97" s="46" t="s">
        <v>6</v>
      </c>
    </row>
    <row r="98" spans="1:6" x14ac:dyDescent="0.25">
      <c r="A98" s="22" t="s">
        <v>1</v>
      </c>
      <c r="B98" s="23">
        <v>31</v>
      </c>
      <c r="C98" s="23">
        <v>5</v>
      </c>
      <c r="D98" s="23">
        <v>14</v>
      </c>
      <c r="E98" s="30">
        <v>28</v>
      </c>
      <c r="F98" s="23">
        <f>SUM(B98:E98)</f>
        <v>78</v>
      </c>
    </row>
    <row r="99" spans="1:6" x14ac:dyDescent="0.25">
      <c r="A99" s="22" t="s">
        <v>14</v>
      </c>
      <c r="B99" s="23">
        <v>45</v>
      </c>
      <c r="C99" s="23">
        <v>11</v>
      </c>
      <c r="D99" s="23">
        <v>38</v>
      </c>
      <c r="E99" s="30">
        <v>47</v>
      </c>
      <c r="F99" s="23">
        <f>SUM(B99:E99)</f>
        <v>141</v>
      </c>
    </row>
    <row r="100" spans="1:6" x14ac:dyDescent="0.25">
      <c r="A100" s="22" t="s">
        <v>15</v>
      </c>
      <c r="B100" s="23">
        <v>100</v>
      </c>
      <c r="C100" s="23">
        <v>51</v>
      </c>
      <c r="D100" s="23">
        <v>121</v>
      </c>
      <c r="E100" s="30">
        <v>191</v>
      </c>
      <c r="F100" s="23">
        <f>SUM(B100:E100)</f>
        <v>463</v>
      </c>
    </row>
    <row r="101" spans="1:6" x14ac:dyDescent="0.25">
      <c r="A101" s="22" t="s">
        <v>16</v>
      </c>
      <c r="B101" s="23">
        <v>51</v>
      </c>
      <c r="C101" s="23">
        <v>68</v>
      </c>
      <c r="D101" s="23">
        <v>104</v>
      </c>
      <c r="E101" s="30">
        <v>205</v>
      </c>
      <c r="F101" s="23">
        <f>SUM(B101:E101)</f>
        <v>428</v>
      </c>
    </row>
    <row r="102" spans="1:6" x14ac:dyDescent="0.25">
      <c r="A102" s="22" t="s">
        <v>17</v>
      </c>
      <c r="B102" s="23">
        <v>19</v>
      </c>
      <c r="C102" s="23">
        <v>19</v>
      </c>
      <c r="D102" s="23">
        <v>61</v>
      </c>
      <c r="E102" s="30">
        <v>134</v>
      </c>
      <c r="F102" s="23">
        <f>SUM(B102:E102)</f>
        <v>233</v>
      </c>
    </row>
    <row r="103" spans="1:6" x14ac:dyDescent="0.25">
      <c r="A103" s="28" t="s">
        <v>0</v>
      </c>
      <c r="B103" s="65">
        <f>SUM(B98:B102)</f>
        <v>246</v>
      </c>
      <c r="C103" s="65">
        <f>SUM(C98:C102)</f>
        <v>154</v>
      </c>
      <c r="D103" s="65">
        <f>SUM(D98:D102)</f>
        <v>338</v>
      </c>
      <c r="E103" s="65">
        <f>SUM(E98:E102)</f>
        <v>605</v>
      </c>
      <c r="F103" s="24">
        <f>SUM(F98:F102)</f>
        <v>1343</v>
      </c>
    </row>
    <row r="104" spans="1:6" x14ac:dyDescent="0.25">
      <c r="A104" s="29"/>
      <c r="B104" s="47" t="s">
        <v>5</v>
      </c>
      <c r="C104" s="47" t="s">
        <v>4</v>
      </c>
      <c r="D104" s="47" t="s">
        <v>3</v>
      </c>
      <c r="E104" s="47" t="s">
        <v>2</v>
      </c>
      <c r="F104" s="21"/>
    </row>
    <row r="105" spans="1:6" x14ac:dyDescent="0.25">
      <c r="A105" s="22" t="s">
        <v>1</v>
      </c>
      <c r="B105" s="26">
        <f>B98/B103</f>
        <v>0.12601626016260162</v>
      </c>
      <c r="C105" s="26">
        <f>C98/C103</f>
        <v>3.2467532467532464E-2</v>
      </c>
      <c r="D105" s="26">
        <f>D98/D103</f>
        <v>4.142011834319527E-2</v>
      </c>
      <c r="E105" s="26">
        <f>E98/E103</f>
        <v>4.6280991735537187E-2</v>
      </c>
      <c r="F105" s="21"/>
    </row>
    <row r="106" spans="1:6" x14ac:dyDescent="0.25">
      <c r="A106" s="22" t="s">
        <v>14</v>
      </c>
      <c r="B106" s="26">
        <f>B99/B103</f>
        <v>0.18292682926829268</v>
      </c>
      <c r="C106" s="26">
        <f>C99/C103</f>
        <v>7.1428571428571425E-2</v>
      </c>
      <c r="D106" s="26">
        <f>D99/D103</f>
        <v>0.11242603550295859</v>
      </c>
      <c r="E106" s="26">
        <f>E99/E103</f>
        <v>7.768595041322314E-2</v>
      </c>
      <c r="F106" s="21"/>
    </row>
    <row r="107" spans="1:6" x14ac:dyDescent="0.25">
      <c r="A107" s="22" t="s">
        <v>15</v>
      </c>
      <c r="B107" s="26">
        <f>B100/B103</f>
        <v>0.4065040650406504</v>
      </c>
      <c r="C107" s="26">
        <f>C100/C103</f>
        <v>0.33116883116883117</v>
      </c>
      <c r="D107" s="26">
        <f>D100/D103</f>
        <v>0.35798816568047337</v>
      </c>
      <c r="E107" s="26">
        <f>E100/E103</f>
        <v>0.31570247933884299</v>
      </c>
      <c r="F107" s="21"/>
    </row>
    <row r="108" spans="1:6" x14ac:dyDescent="0.25">
      <c r="A108" s="22" t="s">
        <v>16</v>
      </c>
      <c r="B108" s="26">
        <f>B101/B103</f>
        <v>0.2073170731707317</v>
      </c>
      <c r="C108" s="26">
        <f>C101/C103</f>
        <v>0.44155844155844154</v>
      </c>
      <c r="D108" s="26">
        <f>D101/D103</f>
        <v>0.30769230769230771</v>
      </c>
      <c r="E108" s="26">
        <f>E101/E103</f>
        <v>0.33884297520661155</v>
      </c>
      <c r="F108" s="21"/>
    </row>
    <row r="109" spans="1:6" x14ac:dyDescent="0.25">
      <c r="A109" s="22" t="s">
        <v>17</v>
      </c>
      <c r="B109" s="26">
        <f>B102/B103</f>
        <v>7.7235772357723581E-2</v>
      </c>
      <c r="C109" s="26">
        <f>C102/C103</f>
        <v>0.12337662337662338</v>
      </c>
      <c r="D109" s="26">
        <f>D102/D103</f>
        <v>0.18047337278106509</v>
      </c>
      <c r="E109" s="26">
        <f>E102/E103</f>
        <v>0.22148760330578512</v>
      </c>
      <c r="F109" s="2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2018-07-18T21:17:02Z</dcterms:modified>
</cp:coreProperties>
</file>