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vaughan\Attendance Works\New folder\"/>
    </mc:Choice>
  </mc:AlternateContent>
  <bookViews>
    <workbookView xWindow="0" yWindow="0" windowWidth="20490" windowHeight="6930" activeTab="2"/>
  </bookViews>
  <sheets>
    <sheet name="Overview" sheetId="1" r:id="rId1"/>
    <sheet name="Additional SY 15-16 Analysis" sheetId="2" r:id="rId2"/>
    <sheet name="Additional SY 13-14 Analysis" sheetId="3" r:id="rId3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" l="1"/>
  <c r="C32" i="1"/>
  <c r="C33" i="1"/>
  <c r="C34" i="1"/>
  <c r="C35" i="1"/>
  <c r="C36" i="1"/>
  <c r="D15" i="1"/>
  <c r="D16" i="1"/>
  <c r="D17" i="1"/>
  <c r="D18" i="1"/>
  <c r="D19" i="1"/>
  <c r="E103" i="3"/>
  <c r="E109" i="3"/>
  <c r="D103" i="3"/>
  <c r="D109" i="3"/>
  <c r="C103" i="3"/>
  <c r="C109" i="3"/>
  <c r="B103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F98" i="3"/>
  <c r="F99" i="3"/>
  <c r="F100" i="3"/>
  <c r="F101" i="3"/>
  <c r="F102" i="3"/>
  <c r="F103" i="3"/>
  <c r="E80" i="3"/>
  <c r="E86" i="3"/>
  <c r="D80" i="3"/>
  <c r="D86" i="3"/>
  <c r="C80" i="3"/>
  <c r="C86" i="3"/>
  <c r="B80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F75" i="3"/>
  <c r="F76" i="3"/>
  <c r="F77" i="3"/>
  <c r="F78" i="3"/>
  <c r="F79" i="3"/>
  <c r="F80" i="3"/>
  <c r="E57" i="3"/>
  <c r="E63" i="3"/>
  <c r="D57" i="3"/>
  <c r="D63" i="3"/>
  <c r="C57" i="3"/>
  <c r="C63" i="3"/>
  <c r="B57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F52" i="3"/>
  <c r="F53" i="3"/>
  <c r="F54" i="3"/>
  <c r="F55" i="3"/>
  <c r="F56" i="3"/>
  <c r="F57" i="3"/>
  <c r="E34" i="3"/>
  <c r="E40" i="3"/>
  <c r="D34" i="3"/>
  <c r="D40" i="3"/>
  <c r="C34" i="3"/>
  <c r="C40" i="3"/>
  <c r="B34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F29" i="3"/>
  <c r="F30" i="3"/>
  <c r="F31" i="3"/>
  <c r="F32" i="3"/>
  <c r="F33" i="3"/>
  <c r="F34" i="3"/>
  <c r="D15" i="3"/>
  <c r="F10" i="3"/>
  <c r="F11" i="3"/>
  <c r="F12" i="3"/>
  <c r="F13" i="3"/>
  <c r="F14" i="3"/>
  <c r="F15" i="3"/>
  <c r="C15" i="3"/>
  <c r="E10" i="3"/>
  <c r="E11" i="3"/>
  <c r="E12" i="3"/>
  <c r="E13" i="3"/>
  <c r="E14" i="3"/>
  <c r="E15" i="3"/>
  <c r="B15" i="3"/>
  <c r="E103" i="2"/>
  <c r="E109" i="2"/>
  <c r="D103" i="2"/>
  <c r="D109" i="2"/>
  <c r="C103" i="2"/>
  <c r="C109" i="2"/>
  <c r="B103" i="2"/>
  <c r="B109" i="2"/>
  <c r="E108" i="2"/>
  <c r="D108" i="2"/>
  <c r="C108" i="2"/>
  <c r="B108" i="2"/>
  <c r="E107" i="2"/>
  <c r="D107" i="2"/>
  <c r="C107" i="2"/>
  <c r="B107" i="2"/>
  <c r="E106" i="2"/>
  <c r="D106" i="2"/>
  <c r="C106" i="2"/>
  <c r="B106" i="2"/>
  <c r="E105" i="2"/>
  <c r="D105" i="2"/>
  <c r="C105" i="2"/>
  <c r="B105" i="2"/>
  <c r="F98" i="2"/>
  <c r="F99" i="2"/>
  <c r="F100" i="2"/>
  <c r="F101" i="2"/>
  <c r="F102" i="2"/>
  <c r="F103" i="2"/>
  <c r="E80" i="2"/>
  <c r="E86" i="2"/>
  <c r="D80" i="2"/>
  <c r="D86" i="2"/>
  <c r="C80" i="2"/>
  <c r="C86" i="2"/>
  <c r="B80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F75" i="2"/>
  <c r="F76" i="2"/>
  <c r="F77" i="2"/>
  <c r="F78" i="2"/>
  <c r="F79" i="2"/>
  <c r="F80" i="2"/>
  <c r="E57" i="2"/>
  <c r="E63" i="2"/>
  <c r="D57" i="2"/>
  <c r="D63" i="2"/>
  <c r="C57" i="2"/>
  <c r="C63" i="2"/>
  <c r="B57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F52" i="2"/>
  <c r="F53" i="2"/>
  <c r="F54" i="2"/>
  <c r="F55" i="2"/>
  <c r="F56" i="2"/>
  <c r="F57" i="2"/>
  <c r="E34" i="2"/>
  <c r="E40" i="2"/>
  <c r="D34" i="2"/>
  <c r="D40" i="2"/>
  <c r="C34" i="2"/>
  <c r="C40" i="2"/>
  <c r="B34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F29" i="2"/>
  <c r="F30" i="2"/>
  <c r="F31" i="2"/>
  <c r="F32" i="2"/>
  <c r="F33" i="2"/>
  <c r="F34" i="2"/>
  <c r="D15" i="2"/>
  <c r="F10" i="2"/>
  <c r="F11" i="2"/>
  <c r="F12" i="2"/>
  <c r="F13" i="2"/>
  <c r="F14" i="2"/>
  <c r="F15" i="2"/>
  <c r="C15" i="2"/>
  <c r="E10" i="2"/>
  <c r="E11" i="2"/>
  <c r="E12" i="2"/>
  <c r="E13" i="2"/>
  <c r="E14" i="2"/>
  <c r="E15" i="2"/>
  <c r="B15" i="2"/>
  <c r="B20" i="1"/>
  <c r="C51" i="1"/>
  <c r="B51" i="1"/>
  <c r="B36" i="1"/>
  <c r="B35" i="1"/>
  <c r="B34" i="1"/>
  <c r="B33" i="1"/>
  <c r="B32" i="1"/>
  <c r="D34" i="1"/>
  <c r="D20" i="1"/>
  <c r="D32" i="1"/>
  <c r="D35" i="1"/>
  <c r="D36" i="1"/>
  <c r="D33" i="1"/>
</calcChain>
</file>

<file path=xl/sharedStrings.xml><?xml version="1.0" encoding="utf-8"?>
<sst xmlns="http://schemas.openxmlformats.org/spreadsheetml/2006/main" count="225" uniqueCount="59">
  <si>
    <t>Grand Total (n)</t>
  </si>
  <si>
    <t>Extreme Chronic Absence (30%+)</t>
  </si>
  <si>
    <t>Rural</t>
  </si>
  <si>
    <t>Town</t>
  </si>
  <si>
    <t>Suburb</t>
  </si>
  <si>
    <t>City</t>
  </si>
  <si>
    <t>Total</t>
  </si>
  <si>
    <t>0-24%</t>
  </si>
  <si>
    <t>25-49%</t>
  </si>
  <si>
    <t>50-74%</t>
  </si>
  <si>
    <t>&gt;=75%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</si>
  <si>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</si>
  <si>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</si>
  <si>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</si>
  <si>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</si>
  <si>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</si>
  <si>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</si>
  <si>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</si>
  <si>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</si>
  <si>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># Schools SY 13-14</t>
  </si>
  <si>
    <t># Schools SY 15-16</t>
  </si>
  <si>
    <t>% Schools SY 13-14</t>
  </si>
  <si>
    <t>% Schools SY 15-16</t>
  </si>
  <si>
    <t xml:space="preserve"># Change SY 13-14 to SY 15-16 </t>
  </si>
  <si>
    <t xml:space="preserve">Number Elementary Schools </t>
  </si>
  <si>
    <t xml:space="preserve">Percent Elementary Schools </t>
  </si>
  <si>
    <t>Number Middle Schools</t>
  </si>
  <si>
    <t>Percent Middle Schools</t>
  </si>
  <si>
    <t>Number High Schools</t>
  </si>
  <si>
    <t>Number Other Schools</t>
  </si>
  <si>
    <t>Cumulative Enrollment</t>
  </si>
  <si>
    <t xml:space="preserve">% Change SY 13-14 to SY 15-16 </t>
  </si>
  <si>
    <t>% of Cumulative Enrollment</t>
  </si>
  <si>
    <t>% of Chronically Absent Students</t>
  </si>
  <si>
    <t>Percent High Schools</t>
  </si>
  <si>
    <t>Percent Other Schools</t>
  </si>
  <si>
    <t># of Schools Reporting Zero Chronically Absent Students</t>
  </si>
  <si>
    <t># of Schools Reporting Chronic Absence Data</t>
  </si>
  <si>
    <t>% of Schools Reporting Zero Chronically Absent Students</t>
  </si>
  <si>
    <t xml:space="preserve">Number of Chronically Absent Students </t>
  </si>
  <si>
    <t>How do Chronic Absence Levels Vary by School Characteristics?</t>
  </si>
  <si>
    <t># Schools</t>
  </si>
  <si>
    <t>How Many Students are Served by Schools with Different Levels of Chronic Absence?</t>
  </si>
  <si>
    <t>SY 13-14</t>
  </si>
  <si>
    <t>SY 15-16</t>
  </si>
  <si>
    <t>Iowa</t>
  </si>
  <si>
    <t>Iowa Schools Reporting Zero Students as Chronically Absent</t>
  </si>
  <si>
    <t>SY 15-16 Chronic Absence Levels Across Iowa Schools by Grades Served</t>
  </si>
  <si>
    <t xml:space="preserve">SY 15-16 Chronic Absence Levels Across Iowa Schools by School Type </t>
  </si>
  <si>
    <t>SY 15-16 Chronic Absence Levels Across Iowa Schools by Concentration of Poverty</t>
  </si>
  <si>
    <t xml:space="preserve">SY 15-16 Chronic Absence Levels Across Iowa Schools by Locale </t>
  </si>
  <si>
    <t>SY 15-16 Chronic Absence Levels Across 
Iowa Schools</t>
  </si>
  <si>
    <t xml:space="preserve">SY 13-14 Chronic Absence Levels Across Iowa Schools by Locale </t>
  </si>
  <si>
    <t>SY 13-14 Chronic Absence Levels Across Iowa Schools by Concentration of Poverty</t>
  </si>
  <si>
    <t>SY 13-14 Chronic Absence Levels Across Iowa Schools by School Type</t>
  </si>
  <si>
    <t>SY 13-14 Chronic Absence Levels across Iowa Schools by Grades Served</t>
  </si>
  <si>
    <t>SY 13-14 Chronic Absence Levels Across 
Iowa Schools</t>
  </si>
  <si>
    <t>Chronic Absence Levels Across Iowa Schools SY 15-16  Compared to SY 13-14</t>
  </si>
  <si>
    <t>Chronic Absence Levels Across Iowa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</si>
</sst>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9" fontId="0" fillId="0" borderId="0" xfId="1" applyFon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0" fontId="2" fillId="0" borderId="1" xfId="0" applyFont="1" applyBorder="1"/>
    <xf numFmtId="0" fontId="0" fillId="3" borderId="1" xfId="0" applyFill="1" applyBorder="1"/>
    <xf numFmtId="0" fontId="2" fillId="3" borderId="2" xfId="0" applyFont="1" applyFill="1" applyBorder="1"/>
    <xf numFmtId="0" fontId="0" fillId="0" borderId="1" xfId="0" applyNumberFormat="1" applyBorder="1"/>
    <xf numFmtId="9" fontId="0" fillId="0" borderId="0" xfId="1" applyFont="1" applyBorder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Font="1" applyFill="1" applyBorder="1"/>
    <xf numFmtId="1" fontId="0" fillId="0" borderId="0" xfId="0" applyNumberFormat="1" applyFill="1" applyBorder="1"/>
    <xf numFmtId="0" fontId="0" fillId="0" borderId="0" xfId="0" applyFill="1"/>
    <xf numFmtId="2" fontId="2" fillId="3" borderId="1" xfId="0" applyNumberFormat="1" applyFont="1" applyFill="1" applyBorder="1" applyAlignment="1">
      <alignment wrapText="1"/>
    </xf>
    <xf numFmtId="2" fontId="0" fillId="0" borderId="0" xfId="0" applyNumberFormat="1" applyAlignment="1">
      <alignment wrapText="1"/>
    </xf>
    <xf numFmtId="0" fontId="0" fillId="0" borderId="3" xfId="0" applyBorder="1"/>
    <xf numFmtId="0" fontId="6" fillId="0" borderId="0" xfId="0" applyFont="1"/>
    <xf numFmtId="0" fontId="5" fillId="0" borderId="6" xfId="0" applyFont="1" applyBorder="1"/>
    <xf numFmtId="0" fontId="6" fillId="0" borderId="7" xfId="0" applyFont="1" applyBorder="1"/>
    <xf numFmtId="0" fontId="5" fillId="4" borderId="6" xfId="0" applyFont="1" applyFill="1" applyBorder="1"/>
    <xf numFmtId="0" fontId="5" fillId="0" borderId="0" xfId="0" applyFont="1"/>
    <xf numFmtId="9" fontId="6" fillId="0" borderId="7" xfId="0" applyNumberFormat="1" applyFont="1" applyBorder="1"/>
    <xf numFmtId="9" fontId="6" fillId="0" borderId="0" xfId="0" applyNumberFormat="1" applyFont="1"/>
    <xf numFmtId="0" fontId="5" fillId="4" borderId="2" xfId="0" applyFont="1" applyFill="1" applyBorder="1"/>
    <xf numFmtId="0" fontId="6" fillId="4" borderId="1" xfId="0" applyFont="1" applyFill="1" applyBorder="1"/>
    <xf numFmtId="0" fontId="6" fillId="0" borderId="7" xfId="0" applyFont="1" applyBorder="1" applyAlignment="1">
      <alignment horizontal="right"/>
    </xf>
    <xf numFmtId="3" fontId="6" fillId="0" borderId="1" xfId="1" applyNumberFormat="1" applyFont="1" applyBorder="1"/>
    <xf numFmtId="3" fontId="0" fillId="0" borderId="1" xfId="1" applyNumberFormat="1" applyFont="1" applyBorder="1"/>
    <xf numFmtId="9" fontId="0" fillId="0" borderId="1" xfId="0" applyNumberFormat="1" applyBorder="1"/>
    <xf numFmtId="0" fontId="0" fillId="0" borderId="0" xfId="0" applyAlignment="1"/>
    <xf numFmtId="0" fontId="8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3" fontId="0" fillId="3" borderId="5" xfId="0" applyNumberFormat="1" applyFont="1" applyFill="1" applyBorder="1" applyAlignment="1">
      <alignment vertical="center"/>
    </xf>
    <xf numFmtId="1" fontId="0" fillId="3" borderId="5" xfId="0" applyNumberForma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vertical="top" wrapText="1"/>
    </xf>
    <xf numFmtId="0" fontId="5" fillId="4" borderId="5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3" fontId="10" fillId="0" borderId="1" xfId="0" applyNumberFormat="1" applyFont="1" applyBorder="1"/>
    <xf numFmtId="1" fontId="10" fillId="0" borderId="1" xfId="1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9" fontId="10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9" fontId="10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5" fillId="4" borderId="7" xfId="0" applyFont="1" applyFill="1" applyBorder="1"/>
    <xf numFmtId="9" fontId="5" fillId="4" borderId="1" xfId="0" applyNumberFormat="1" applyFont="1" applyFill="1" applyBorder="1"/>
    <xf numFmtId="3" fontId="9" fillId="2" borderId="1" xfId="0" applyNumberFormat="1" applyFont="1" applyFill="1" applyBorder="1"/>
    <xf numFmtId="0" fontId="5" fillId="4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7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</a:t>
            </a:r>
            <a:r>
              <a:rPr lang="en-US" sz="1400" b="1" i="0" u="none" strike="noStrike" baseline="0">
                <a:effectLst/>
              </a:rPr>
              <a:t>Iowa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Overview!$B$14</c:f>
              <c:strCache>
                <c:ptCount val="1"/>
                <c:pt idx="0">
                  <c:v># Schools SY 13-14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7-4AA9-B6A0-442BB72B5BC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7-4AA9-B6A0-442BB72B5BC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7-4AA9-B6A0-442BB72B5B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7-4AA9-B6A0-442BB72B5BC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7-4AA9-B6A0-442BB72B5B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Overview!$B$15:$B$19</c:f>
              <c:numCache>
                <c:formatCode>#,##0</c:formatCode>
                <c:ptCount val="5"/>
                <c:pt idx="0">
                  <c:v>66</c:v>
                </c:pt>
                <c:pt idx="1">
                  <c:v>147</c:v>
                </c:pt>
                <c:pt idx="2">
                  <c:v>494</c:v>
                </c:pt>
                <c:pt idx="3">
                  <c:v>458</c:v>
                </c:pt>
                <c:pt idx="4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D7-4AA9-B6A0-442BB72B5BCD}"/>
            </c:ext>
          </c:extLst>
        </c:ser>
        <c:ser>
          <c:idx val="1"/>
          <c:order val="1"/>
          <c:tx>
            <c:strRef>
              <c:f>Overview!$C$14</c:f>
              <c:strCache>
                <c:ptCount val="1"/>
                <c:pt idx="0">
                  <c:v>#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E16-498F-92D9-4EFE7E4C6398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E16-498F-92D9-4EFE7E4C6398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E16-498F-92D9-4EFE7E4C6398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E16-498F-92D9-4EFE7E4C6398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E16-498F-92D9-4EFE7E4C63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Overview!$C$15:$C$19</c:f>
              <c:numCache>
                <c:formatCode>#,##0</c:formatCode>
                <c:ptCount val="5"/>
                <c:pt idx="0">
                  <c:v>49</c:v>
                </c:pt>
                <c:pt idx="1">
                  <c:v>141</c:v>
                </c:pt>
                <c:pt idx="2">
                  <c:v>519</c:v>
                </c:pt>
                <c:pt idx="3">
                  <c:v>453</c:v>
                </c:pt>
                <c:pt idx="4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E16-498F-92D9-4EFE7E4C63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0865176"/>
        <c:axId val="2135842168"/>
      </c:barChart>
      <c:catAx>
        <c:axId val="213086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842168"/>
        <c:crosses val="autoZero"/>
        <c:auto val="1"/>
        <c:lblAlgn val="ctr"/>
        <c:lblOffset val="100"/>
        <c:noMultiLvlLbl val="0"/>
      </c:catAx>
      <c:valAx>
        <c:axId val="2135842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Number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4230232396959193E-3"/>
              <c:y val="0.2564105412452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86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11 - </a:t>
            </a:r>
            <a:r>
              <a:rPr lang="en-US" sz="1400" b="1" i="0" baseline="0">
                <a:effectLst/>
              </a:rPr>
              <a:t>SY 13-14 Chronic Absence Levels Across Iowa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Analysis'!$B$82:$E$82</c:f>
              <c:numCache>
                <c:formatCode>0%</c:formatCode>
                <c:ptCount val="4"/>
                <c:pt idx="0">
                  <c:v>0.10465116279069768</c:v>
                </c:pt>
                <c:pt idx="1">
                  <c:v>6.0606060606060608E-2</c:v>
                </c:pt>
                <c:pt idx="2">
                  <c:v>3.1428571428571431E-2</c:v>
                </c:pt>
                <c:pt idx="3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2-4358-9DBD-2470A3756C14}"/>
            </c:ext>
          </c:extLst>
        </c:ser>
        <c:ser>
          <c:idx val="1"/>
          <c:order val="1"/>
          <c:tx>
            <c:strRef>
              <c:f>'Additional SY 13-14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Analysis'!$B$83:$E$83</c:f>
              <c:numCache>
                <c:formatCode>0%</c:formatCode>
                <c:ptCount val="4"/>
                <c:pt idx="0">
                  <c:v>0.13953488372093023</c:v>
                </c:pt>
                <c:pt idx="1">
                  <c:v>0.10437710437710437</c:v>
                </c:pt>
                <c:pt idx="2">
                  <c:v>0.11571428571428571</c:v>
                </c:pt>
                <c:pt idx="3">
                  <c:v>8.5185185185185183E-2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2-4358-9DBD-2470A3756C14}"/>
            </c:ext>
          </c:extLst>
        </c:ser>
        <c:ser>
          <c:idx val="2"/>
          <c:order val="2"/>
          <c:tx>
            <c:strRef>
              <c:f>'Additional SY 13-14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Analysis'!$B$84:$E$84</c:f>
              <c:numCache>
                <c:formatCode>0%</c:formatCode>
                <c:ptCount val="4"/>
                <c:pt idx="0">
                  <c:v>0.54651162790697672</c:v>
                </c:pt>
                <c:pt idx="1">
                  <c:v>0.4208754208754209</c:v>
                </c:pt>
                <c:pt idx="2">
                  <c:v>0.35285714285714287</c:v>
                </c:pt>
                <c:pt idx="3">
                  <c:v>0.25925925925925924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2-4358-9DBD-2470A3756C14}"/>
            </c:ext>
          </c:extLst>
        </c:ser>
        <c:ser>
          <c:idx val="3"/>
          <c:order val="3"/>
          <c:tx>
            <c:strRef>
              <c:f>'Additional SY 13-14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Analysis'!$B$85:$E$85</c:f>
              <c:numCache>
                <c:formatCode>0%</c:formatCode>
                <c:ptCount val="4"/>
                <c:pt idx="0">
                  <c:v>0.16279069767441862</c:v>
                </c:pt>
                <c:pt idx="1">
                  <c:v>0.29629629629629628</c:v>
                </c:pt>
                <c:pt idx="2">
                  <c:v>0.37142857142857144</c:v>
                </c:pt>
                <c:pt idx="3">
                  <c:v>0.35185185185185186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2-4358-9DBD-2470A3756C14}"/>
            </c:ext>
          </c:extLst>
        </c:ser>
        <c:ser>
          <c:idx val="4"/>
          <c:order val="4"/>
          <c:tx>
            <c:strRef>
              <c:f>'Additional SY 13-14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13-14 Analysis'!$B$86:$E$86</c:f>
              <c:numCache>
                <c:formatCode>0%</c:formatCode>
                <c:ptCount val="4"/>
                <c:pt idx="0">
                  <c:v>4.6511627906976744E-2</c:v>
                </c:pt>
                <c:pt idx="1">
                  <c:v>0.11784511784511785</c:v>
                </c:pt>
                <c:pt idx="2">
                  <c:v>0.12857142857142856</c:v>
                </c:pt>
                <c:pt idx="3">
                  <c:v>0.27037037037037037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2-4358-9DBD-2470A3756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44664728"/>
        <c:axId val="-2120619496"/>
      </c:barChart>
      <c:catAx>
        <c:axId val="2144664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0619496"/>
        <c:crosses val="autoZero"/>
        <c:auto val="1"/>
        <c:lblAlgn val="ctr"/>
        <c:lblOffset val="100"/>
        <c:noMultiLvlLbl val="0"/>
      </c:catAx>
      <c:valAx>
        <c:axId val="-2120619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45932141554177E-2"/>
              <c:y val="0.356225691529192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4664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12 - SY 13-14 Chronic Absence Levels Across </a:t>
            </a:r>
            <a:r>
              <a:rPr lang="en-US" sz="1400" b="1" i="0" u="none" strike="noStrike" baseline="0">
                <a:effectLst/>
              </a:rPr>
              <a:t>Iowa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Analysis'!$B$105:$E$105</c:f>
              <c:numCache>
                <c:formatCode>0%</c:formatCode>
                <c:ptCount val="4"/>
                <c:pt idx="0">
                  <c:v>6.7796610169491525E-2</c:v>
                </c:pt>
                <c:pt idx="1">
                  <c:v>1.8181818181818181E-2</c:v>
                </c:pt>
                <c:pt idx="2">
                  <c:v>4.0247678018575851E-2</c:v>
                </c:pt>
                <c:pt idx="3">
                  <c:v>3.9187227866473148E-2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DB-4E00-BD8C-169AC9643F8F}"/>
            </c:ext>
          </c:extLst>
        </c:ser>
        <c:ser>
          <c:idx val="1"/>
          <c:order val="1"/>
          <c:tx>
            <c:strRef>
              <c:f>'Additional SY 13-14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Analysis'!$B$106:$E$106</c:f>
              <c:numCache>
                <c:formatCode>0%</c:formatCode>
                <c:ptCount val="4"/>
                <c:pt idx="0">
                  <c:v>0.11440677966101695</c:v>
                </c:pt>
                <c:pt idx="1">
                  <c:v>3.6363636363636362E-2</c:v>
                </c:pt>
                <c:pt idx="2">
                  <c:v>0.12693498452012383</c:v>
                </c:pt>
                <c:pt idx="3">
                  <c:v>0.10885341074020319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DB-4E00-BD8C-169AC9643F8F}"/>
            </c:ext>
          </c:extLst>
        </c:ser>
        <c:ser>
          <c:idx val="2"/>
          <c:order val="2"/>
          <c:tx>
            <c:strRef>
              <c:f>'Additional SY 13-14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Analysis'!$B$107:$E$107</c:f>
              <c:numCache>
                <c:formatCode>0%</c:formatCode>
                <c:ptCount val="4"/>
                <c:pt idx="0">
                  <c:v>0.3559322033898305</c:v>
                </c:pt>
                <c:pt idx="1">
                  <c:v>0.26363636363636361</c:v>
                </c:pt>
                <c:pt idx="2">
                  <c:v>0.4086687306501548</c:v>
                </c:pt>
                <c:pt idx="3">
                  <c:v>0.35558780841799709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DB-4E00-BD8C-169AC9643F8F}"/>
            </c:ext>
          </c:extLst>
        </c:ser>
        <c:ser>
          <c:idx val="3"/>
          <c:order val="3"/>
          <c:tx>
            <c:strRef>
              <c:f>'Additional SY 13-14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Analysis'!$B$108:$E$108</c:f>
              <c:numCache>
                <c:formatCode>0%</c:formatCode>
                <c:ptCount val="4"/>
                <c:pt idx="0">
                  <c:v>0.34745762711864409</c:v>
                </c:pt>
                <c:pt idx="1">
                  <c:v>0.44545454545454544</c:v>
                </c:pt>
                <c:pt idx="2">
                  <c:v>0.30959752321981426</c:v>
                </c:pt>
                <c:pt idx="3">
                  <c:v>0.32946298984034833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DB-4E00-BD8C-169AC9643F8F}"/>
            </c:ext>
          </c:extLst>
        </c:ser>
        <c:ser>
          <c:idx val="4"/>
          <c:order val="4"/>
          <c:tx>
            <c:strRef>
              <c:f>'Additional SY 13-14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13-14 Analysis'!$B$109:$E$109</c:f>
              <c:numCache>
                <c:formatCode>0%</c:formatCode>
                <c:ptCount val="4"/>
                <c:pt idx="0">
                  <c:v>0.11440677966101695</c:v>
                </c:pt>
                <c:pt idx="1">
                  <c:v>0.23636363636363636</c:v>
                </c:pt>
                <c:pt idx="2">
                  <c:v>0.11455108359133127</c:v>
                </c:pt>
                <c:pt idx="3">
                  <c:v>0.16690856313497823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DB-4E00-BD8C-169AC9643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6886408"/>
        <c:axId val="2112589560"/>
      </c:barChart>
      <c:catAx>
        <c:axId val="2136886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2589560"/>
        <c:crosses val="autoZero"/>
        <c:auto val="1"/>
        <c:lblAlgn val="ctr"/>
        <c:lblOffset val="100"/>
        <c:noMultiLvlLbl val="0"/>
      </c:catAx>
      <c:valAx>
        <c:axId val="211258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704462326261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886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Iowa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Overview!$B$31</c:f>
              <c:strCache>
                <c:ptCount val="1"/>
                <c:pt idx="0">
                  <c:v>% Schools SY 13-14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B61A-43CB-801E-E0F0C8B00A2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DE-47EF-BA65-F9A683BEAD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DE-47EF-BA65-F9A683BEAD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DE-47EF-BA65-F9A683BEADB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DE-47EF-BA65-F9A683BEAD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Overview!$B$32:$B$36</c:f>
              <c:numCache>
                <c:formatCode>0%</c:formatCode>
                <c:ptCount val="5"/>
                <c:pt idx="0">
                  <c:v>4.7653429602888084E-2</c:v>
                </c:pt>
                <c:pt idx="1">
                  <c:v>0.10613718411552346</c:v>
                </c:pt>
                <c:pt idx="2">
                  <c:v>0.35667870036101085</c:v>
                </c:pt>
                <c:pt idx="3">
                  <c:v>0.33068592057761731</c:v>
                </c:pt>
                <c:pt idx="4">
                  <c:v>0.1588447653429603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7EF-BA65-F9A683BEADB1}"/>
            </c:ext>
          </c:extLst>
        </c:ser>
        <c:ser>
          <c:idx val="1"/>
          <c:order val="1"/>
          <c:tx>
            <c:strRef>
              <c:f>Overview!$C$31</c:f>
              <c:strCache>
                <c:ptCount val="1"/>
                <c:pt idx="0">
                  <c:v>% Schools SY 15-16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77DE-47EF-BA65-F9A683BEADB1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77DE-47EF-BA65-F9A683BEADB1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77DE-47EF-BA65-F9A683BEADB1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77DE-47EF-BA65-F9A683BEADB1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61A-43CB-801E-E0F0C8B00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Overview!$A$15:$A$19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Overview!$C$32:$C$36</c:f>
              <c:numCache>
                <c:formatCode>0%</c:formatCode>
                <c:ptCount val="5"/>
                <c:pt idx="0">
                  <c:v>3.6704119850187268E-2</c:v>
                </c:pt>
                <c:pt idx="1">
                  <c:v>0.10561797752808989</c:v>
                </c:pt>
                <c:pt idx="2">
                  <c:v>0.38876404494382022</c:v>
                </c:pt>
                <c:pt idx="3">
                  <c:v>0.33932584269662919</c:v>
                </c:pt>
                <c:pt idx="4">
                  <c:v>0.1295880149812734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DE-47EF-BA65-F9A683BEA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1124888"/>
        <c:axId val="2141088680"/>
      </c:barChart>
      <c:catAx>
        <c:axId val="2131124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1088680"/>
        <c:crosses val="autoZero"/>
        <c:auto val="1"/>
        <c:lblAlgn val="ctr"/>
        <c:lblOffset val="100"/>
        <c:noMultiLvlLbl val="0"/>
      </c:catAx>
      <c:valAx>
        <c:axId val="2141088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2228201466854E-2"/>
              <c:y val="0.21987001472923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31124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CA" b="1">
                <a:solidFill>
                  <a:schemeClr val="tx1"/>
                </a:solidFill>
              </a:rPr>
              <a:t>Chart 3 - Percent of </a:t>
            </a:r>
            <a:r>
              <a:rPr lang="en-US" sz="1400" b="1" i="0" u="none" strike="noStrike" baseline="0">
                <a:effectLst/>
              </a:rPr>
              <a:t>Iowa </a:t>
            </a:r>
            <a:r>
              <a:rPr lang="en-CA" b="1">
                <a:solidFill>
                  <a:schemeClr val="tx1"/>
                </a:solidFill>
              </a:rPr>
              <a:t>Schools Reporting Zero Students as Chronically Absent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Overview!$B$48:$C$48</c:f>
              <c:strCache>
                <c:ptCount val="2"/>
                <c:pt idx="0">
                  <c:v>SY 13-14</c:v>
                </c:pt>
                <c:pt idx="1">
                  <c:v>SY 15-16</c:v>
                </c:pt>
              </c:strCache>
            </c:strRef>
          </c:cat>
          <c:val>
            <c:numRef>
              <c:f>Overview!$B$51:$C$51</c:f>
              <c:numCache>
                <c:formatCode>0%</c:formatCode>
                <c:ptCount val="2"/>
                <c:pt idx="0">
                  <c:v>2.8880866425992781E-2</c:v>
                </c:pt>
                <c:pt idx="1">
                  <c:v>2.0224719101123594E-2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6-4D51-9988-F4EBF8C81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0728872"/>
        <c:axId val="2096111896"/>
      </c:barChart>
      <c:catAx>
        <c:axId val="21007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111896"/>
        <c:crosses val="autoZero"/>
        <c:auto val="1"/>
        <c:lblAlgn val="ctr"/>
        <c:lblOffset val="100"/>
        <c:noMultiLvlLbl val="0"/>
      </c:catAx>
      <c:valAx>
        <c:axId val="2096111896"/>
        <c:scaling>
          <c:orientation val="minMax"/>
          <c:max val="0.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3376185969379E-3"/>
              <c:y val="0.32876776316635098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728872"/>
        <c:crosses val="autoZero"/>
        <c:crossBetween val="between"/>
        <c:majorUnit val="0.0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15-16 Chronic Absence Levels Across </a:t>
            </a:r>
            <a:r>
              <a:rPr lang="en-US" sz="1400" b="1" i="0" u="none" strike="noStrike" baseline="0">
                <a:effectLst/>
              </a:rPr>
              <a:t>Iowa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86938422037904E-2"/>
          <c:y val="0.188726942317371"/>
          <c:w val="0.88054368935626703"/>
          <c:h val="0.62331129884152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Analysis'!$B$36:$E$36</c:f>
              <c:numCache>
                <c:formatCode>0%</c:formatCode>
                <c:ptCount val="4"/>
                <c:pt idx="0">
                  <c:v>1.4492753623188406E-3</c:v>
                </c:pt>
                <c:pt idx="1">
                  <c:v>3.663003663003663E-3</c:v>
                </c:pt>
                <c:pt idx="2">
                  <c:v>0.13333333333333333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B9F-A2BB-02BE0910DF7F}"/>
            </c:ext>
          </c:extLst>
        </c:ser>
        <c:ser>
          <c:idx val="1"/>
          <c:order val="1"/>
          <c:tx>
            <c:strRef>
              <c:f>'Additional SY 15-16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Analysis'!$B$37:$E$37</c:f>
              <c:numCache>
                <c:formatCode>0%</c:formatCode>
                <c:ptCount val="4"/>
                <c:pt idx="0">
                  <c:v>2.4637681159420291E-2</c:v>
                </c:pt>
                <c:pt idx="1">
                  <c:v>7.6923076923076927E-2</c:v>
                </c:pt>
                <c:pt idx="2">
                  <c:v>0.29523809523809524</c:v>
                </c:pt>
                <c:pt idx="3">
                  <c:v>0.21739130434782608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0-4B9F-A2BB-02BE0910DF7F}"/>
            </c:ext>
          </c:extLst>
        </c:ser>
        <c:ser>
          <c:idx val="2"/>
          <c:order val="2"/>
          <c:tx>
            <c:strRef>
              <c:f>'Additional SY 15-16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Analysis'!$B$38:$E$38</c:f>
              <c:numCache>
                <c:formatCode>0%</c:formatCode>
                <c:ptCount val="4"/>
                <c:pt idx="0">
                  <c:v>0.3</c:v>
                </c:pt>
                <c:pt idx="1">
                  <c:v>0.5567765567765568</c:v>
                </c:pt>
                <c:pt idx="2">
                  <c:v>0.42539682539682538</c:v>
                </c:pt>
                <c:pt idx="3">
                  <c:v>0.54347826086956519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10-4B9F-A2BB-02BE0910DF7F}"/>
            </c:ext>
          </c:extLst>
        </c:ser>
        <c:ser>
          <c:idx val="3"/>
          <c:order val="3"/>
          <c:tx>
            <c:strRef>
              <c:f>'Additional SY 15-16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Analysis'!$B$39:$E$39</c:f>
              <c:numCache>
                <c:formatCode>0%</c:formatCode>
                <c:ptCount val="4"/>
                <c:pt idx="0">
                  <c:v>0.48550724637681159</c:v>
                </c:pt>
                <c:pt idx="1">
                  <c:v>0.2893772893772894</c:v>
                </c:pt>
                <c:pt idx="2">
                  <c:v>9.5238095238095233E-2</c:v>
                </c:pt>
                <c:pt idx="3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10-4B9F-A2BB-02BE0910DF7F}"/>
            </c:ext>
          </c:extLst>
        </c:ser>
        <c:ser>
          <c:idx val="4"/>
          <c:order val="4"/>
          <c:tx>
            <c:strRef>
              <c:f>'Additional SY 15-16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15-16 Analysis'!$B$40:$E$40</c:f>
              <c:numCache>
                <c:formatCode>0%</c:formatCode>
                <c:ptCount val="4"/>
                <c:pt idx="0">
                  <c:v>0.18840579710144928</c:v>
                </c:pt>
                <c:pt idx="1">
                  <c:v>7.3260073260073263E-2</c:v>
                </c:pt>
                <c:pt idx="2">
                  <c:v>5.0793650793650794E-2</c:v>
                </c:pt>
                <c:pt idx="3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10-4B9F-A2BB-02BE0910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2613896"/>
        <c:axId val="2082950568"/>
      </c:barChart>
      <c:catAx>
        <c:axId val="2132613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82950568"/>
        <c:crosses val="autoZero"/>
        <c:auto val="1"/>
        <c:lblAlgn val="ctr"/>
        <c:lblOffset val="100"/>
        <c:noMultiLvlLbl val="0"/>
      </c:catAx>
      <c:valAx>
        <c:axId val="2082950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9.8749515404450896E-3"/>
              <c:y val="0.370975045966178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613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15-16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Iowa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Analysis'!$B$59:$E$59</c:f>
              <c:numCache>
                <c:formatCode>0%</c:formatCode>
                <c:ptCount val="4"/>
                <c:pt idx="0">
                  <c:v>2.3809523809523808E-2</c:v>
                </c:pt>
                <c:pt idx="1">
                  <c:v>0.33333333333333331</c:v>
                </c:pt>
                <c:pt idx="2">
                  <c:v>0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0-4061-887C-BEF9AF81288A}"/>
            </c:ext>
          </c:extLst>
        </c:ser>
        <c:ser>
          <c:idx val="1"/>
          <c:order val="1"/>
          <c:tx>
            <c:strRef>
              <c:f>'Additional SY 15-16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Analysis'!$B$60:$E$60</c:f>
              <c:numCache>
                <c:formatCode>0%</c:formatCode>
                <c:ptCount val="4"/>
                <c:pt idx="0">
                  <c:v>0.10675883256528418</c:v>
                </c:pt>
                <c:pt idx="1">
                  <c:v>0.33333333333333331</c:v>
                </c:pt>
                <c:pt idx="2">
                  <c:v>0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0-4061-887C-BEF9AF81288A}"/>
            </c:ext>
          </c:extLst>
        </c:ser>
        <c:ser>
          <c:idx val="2"/>
          <c:order val="2"/>
          <c:tx>
            <c:strRef>
              <c:f>'Additional SY 15-16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Analysis'!$B$61:$E$61</c:f>
              <c:numCache>
                <c:formatCode>0%</c:formatCode>
                <c:ptCount val="4"/>
                <c:pt idx="0">
                  <c:v>0.3955453149001536</c:v>
                </c:pt>
                <c:pt idx="1">
                  <c:v>0.33333333333333331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0-4061-887C-BEF9AF81288A}"/>
            </c:ext>
          </c:extLst>
        </c:ser>
        <c:ser>
          <c:idx val="3"/>
          <c:order val="3"/>
          <c:tx>
            <c:strRef>
              <c:f>'Additional SY 15-16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Analysis'!$B$62:$E$62</c:f>
              <c:numCache>
                <c:formatCode>0%</c:formatCode>
                <c:ptCount val="4"/>
                <c:pt idx="0">
                  <c:v>0.34408602150537637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0-4061-887C-BEF9AF81288A}"/>
            </c:ext>
          </c:extLst>
        </c:ser>
        <c:ser>
          <c:idx val="4"/>
          <c:order val="4"/>
          <c:tx>
            <c:strRef>
              <c:f>'Additional SY 15-16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15-16 Analysis'!$B$63:$E$63</c:f>
              <c:numCache>
                <c:formatCode>0%</c:formatCode>
                <c:ptCount val="4"/>
                <c:pt idx="0">
                  <c:v>0.12980030721966207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40-4061-887C-BEF9AF81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3497832"/>
        <c:axId val="2138636776"/>
      </c:barChart>
      <c:catAx>
        <c:axId val="2143497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36776"/>
        <c:crosses val="autoZero"/>
        <c:auto val="1"/>
        <c:lblAlgn val="ctr"/>
        <c:lblOffset val="100"/>
        <c:noMultiLvlLbl val="0"/>
      </c:catAx>
      <c:valAx>
        <c:axId val="2138636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3133892739876E-2"/>
              <c:y val="0.2962833284168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3497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Chart 6 - </a:t>
            </a:r>
            <a:r>
              <a:rPr lang="en-US" sz="1400" b="1" i="0" baseline="0">
                <a:effectLst/>
              </a:rPr>
              <a:t>SY 15-16 Chronic Absence Levels Across Iowa Schools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by Concentration of Poverty*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500" b="1" i="0" baseline="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baseline="0">
                <a:effectLst/>
              </a:rPr>
              <a:t>*Defined as percent of students eligible for free- or reduced-price meals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Analysis'!$A$82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Analysis'!$B$82:$E$82</c:f>
              <c:numCache>
                <c:formatCode>0%</c:formatCode>
                <c:ptCount val="4"/>
                <c:pt idx="0">
                  <c:v>5.7692307692307696E-2</c:v>
                </c:pt>
                <c:pt idx="1">
                  <c:v>5.6818181818181816E-2</c:v>
                </c:pt>
                <c:pt idx="2">
                  <c:v>2.6277372262773723E-2</c:v>
                </c:pt>
                <c:pt idx="3">
                  <c:v>2.2304832713754646E-2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A-4FB4-A164-D9D6B6E9B45C}"/>
            </c:ext>
          </c:extLst>
        </c:ser>
        <c:ser>
          <c:idx val="1"/>
          <c:order val="1"/>
          <c:tx>
            <c:strRef>
              <c:f>'Additional SY 15-16 Analysis'!$A$83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Analysis'!$B$83:$E$83</c:f>
              <c:numCache>
                <c:formatCode>0%</c:formatCode>
                <c:ptCount val="4"/>
                <c:pt idx="0">
                  <c:v>0.14423076923076922</c:v>
                </c:pt>
                <c:pt idx="1">
                  <c:v>0.12121212121212122</c:v>
                </c:pt>
                <c:pt idx="2">
                  <c:v>0.10948905109489052</c:v>
                </c:pt>
                <c:pt idx="3">
                  <c:v>7.0631970260223054E-2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A-4FB4-A164-D9D6B6E9B45C}"/>
            </c:ext>
          </c:extLst>
        </c:ser>
        <c:ser>
          <c:idx val="2"/>
          <c:order val="2"/>
          <c:tx>
            <c:strRef>
              <c:f>'Additional SY 15-16 Analysis'!$A$84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Analysis'!$B$84:$E$84</c:f>
              <c:numCache>
                <c:formatCode>0%</c:formatCode>
                <c:ptCount val="4"/>
                <c:pt idx="0">
                  <c:v>0.50961538461538458</c:v>
                </c:pt>
                <c:pt idx="1">
                  <c:v>0.51515151515151514</c:v>
                </c:pt>
                <c:pt idx="2">
                  <c:v>0.36934306569343067</c:v>
                </c:pt>
                <c:pt idx="3">
                  <c:v>0.28252788104089221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A-4FB4-A164-D9D6B6E9B45C}"/>
            </c:ext>
          </c:extLst>
        </c:ser>
        <c:ser>
          <c:idx val="3"/>
          <c:order val="3"/>
          <c:tx>
            <c:strRef>
              <c:f>'Additional SY 15-16 Analysis'!$A$85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Analysis'!$B$85:$E$85</c:f>
              <c:numCache>
                <c:formatCode>0%</c:formatCode>
                <c:ptCount val="4"/>
                <c:pt idx="0">
                  <c:v>0.25961538461538464</c:v>
                </c:pt>
                <c:pt idx="1">
                  <c:v>0.24621212121212122</c:v>
                </c:pt>
                <c:pt idx="2">
                  <c:v>0.36642335766423356</c:v>
                </c:pt>
                <c:pt idx="3">
                  <c:v>0.39776951672862454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A-4FB4-A164-D9D6B6E9B45C}"/>
            </c:ext>
          </c:extLst>
        </c:ser>
        <c:ser>
          <c:idx val="4"/>
          <c:order val="4"/>
          <c:tx>
            <c:strRef>
              <c:f>'Additional SY 15-16 Analysis'!$A$86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'Additional SY 15-16 Analysis'!$B$86:$E$86</c:f>
              <c:numCache>
                <c:formatCode>0%</c:formatCode>
                <c:ptCount val="4"/>
                <c:pt idx="0">
                  <c:v>2.8846153846153848E-2</c:v>
                </c:pt>
                <c:pt idx="1">
                  <c:v>6.0606060606060608E-2</c:v>
                </c:pt>
                <c:pt idx="2">
                  <c:v>0.12846715328467154</c:v>
                </c:pt>
                <c:pt idx="3">
                  <c:v>0.22676579925650558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A-4FB4-A164-D9D6B6E9B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13395208"/>
        <c:axId val="-2120689400"/>
      </c:barChart>
      <c:catAx>
        <c:axId val="2113395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20689400"/>
        <c:crosses val="autoZero"/>
        <c:auto val="1"/>
        <c:lblAlgn val="ctr"/>
        <c:lblOffset val="100"/>
        <c:noMultiLvlLbl val="0"/>
      </c:catAx>
      <c:valAx>
        <c:axId val="-2120689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3133892739876E-2"/>
              <c:y val="0.33201819873380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133952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7 - SY 15-16 Chronic Absence Levels Across </a:t>
            </a:r>
            <a:r>
              <a:rPr lang="en-US" sz="1400" b="1" i="0" u="none" strike="noStrike" baseline="0">
                <a:effectLst/>
              </a:rPr>
              <a:t>Iowa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15-16 Analysis'!$A$105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Analysis'!$B$105:$E$105</c:f>
              <c:numCache>
                <c:formatCode>0%</c:formatCode>
                <c:ptCount val="4"/>
                <c:pt idx="0">
                  <c:v>4.2918454935622317E-2</c:v>
                </c:pt>
                <c:pt idx="1">
                  <c:v>0</c:v>
                </c:pt>
                <c:pt idx="2">
                  <c:v>2.5078369905956112E-2</c:v>
                </c:pt>
                <c:pt idx="3">
                  <c:v>4.2105263157894736E-2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2-4115-A476-A4837109EF7D}"/>
            </c:ext>
          </c:extLst>
        </c:ser>
        <c:ser>
          <c:idx val="1"/>
          <c:order val="1"/>
          <c:tx>
            <c:strRef>
              <c:f>'Additional SY 15-16 Analysis'!$A$106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Analysis'!$B$106:$E$106</c:f>
              <c:numCache>
                <c:formatCode>0%</c:formatCode>
                <c:ptCount val="4"/>
                <c:pt idx="0">
                  <c:v>0.12875536480686695</c:v>
                </c:pt>
                <c:pt idx="1">
                  <c:v>2.7777777777777776E-2</c:v>
                </c:pt>
                <c:pt idx="2">
                  <c:v>0.10031347962382445</c:v>
                </c:pt>
                <c:pt idx="3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2-4115-A476-A4837109EF7D}"/>
            </c:ext>
          </c:extLst>
        </c:ser>
        <c:ser>
          <c:idx val="2"/>
          <c:order val="2"/>
          <c:tx>
            <c:strRef>
              <c:f>'Additional SY 15-16 Analysis'!$A$107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Analysis'!$B$107:$E$107</c:f>
              <c:numCache>
                <c:formatCode>0%</c:formatCode>
                <c:ptCount val="4"/>
                <c:pt idx="0">
                  <c:v>0.3905579399141631</c:v>
                </c:pt>
                <c:pt idx="1">
                  <c:v>0.3611111111111111</c:v>
                </c:pt>
                <c:pt idx="2">
                  <c:v>0.44827586206896552</c:v>
                </c:pt>
                <c:pt idx="3">
                  <c:v>0.36842105263157893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2-4115-A476-A4837109EF7D}"/>
            </c:ext>
          </c:extLst>
        </c:ser>
        <c:ser>
          <c:idx val="3"/>
          <c:order val="3"/>
          <c:tx>
            <c:strRef>
              <c:f>'Additional SY 15-16 Analysis'!$A$108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Analysis'!$B$108:$E$108</c:f>
              <c:numCache>
                <c:formatCode>0%</c:formatCode>
                <c:ptCount val="4"/>
                <c:pt idx="0">
                  <c:v>0.37768240343347642</c:v>
                </c:pt>
                <c:pt idx="1">
                  <c:v>0.42592592592592593</c:v>
                </c:pt>
                <c:pt idx="2">
                  <c:v>0.34169278996865204</c:v>
                </c:pt>
                <c:pt idx="3">
                  <c:v>0.31127819548872182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12-4115-A476-A4837109EF7D}"/>
            </c:ext>
          </c:extLst>
        </c:ser>
        <c:ser>
          <c:idx val="4"/>
          <c:order val="4"/>
          <c:tx>
            <c:strRef>
              <c:f>'Additional SY 15-16 Analysis'!$A$109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'Additional SY 15-16 Analysis'!$B$109:$E$109</c:f>
              <c:numCache>
                <c:formatCode>0%</c:formatCode>
                <c:ptCount val="4"/>
                <c:pt idx="0">
                  <c:v>6.0085836909871244E-2</c:v>
                </c:pt>
                <c:pt idx="1">
                  <c:v>0.18518518518518517</c:v>
                </c:pt>
                <c:pt idx="2">
                  <c:v>8.4639498432601878E-2</c:v>
                </c:pt>
                <c:pt idx="3">
                  <c:v>0.16390977443609023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12-4115-A476-A4837109E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0721768"/>
        <c:axId val="2090194232"/>
      </c:barChart>
      <c:catAx>
        <c:axId val="2130721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0194232"/>
        <c:crosses val="autoZero"/>
        <c:auto val="1"/>
        <c:lblAlgn val="ctr"/>
        <c:lblOffset val="100"/>
        <c:noMultiLvlLbl val="0"/>
      </c:catAx>
      <c:valAx>
        <c:axId val="2090194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17044623262619E-2"/>
              <c:y val="0.3066965651032749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0721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13-14 Chronic Absence Levels Across </a:t>
            </a:r>
            <a:r>
              <a:rPr lang="en-US" sz="1400" b="1" i="0" u="none" strike="noStrike" baseline="0">
                <a:effectLst/>
              </a:rPr>
              <a:t>Iowa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20206684548795E-2"/>
          <c:y val="0.20016641276897101"/>
          <c:w val="0.87761042109375598"/>
          <c:h val="0.6118718283899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Analysis'!$A$36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Analysis'!$B$36:$E$36</c:f>
              <c:numCache>
                <c:formatCode>0%</c:formatCode>
                <c:ptCount val="4"/>
                <c:pt idx="0">
                  <c:v>2.8490028490028491E-3</c:v>
                </c:pt>
                <c:pt idx="1">
                  <c:v>1.4184397163120567E-2</c:v>
                </c:pt>
                <c:pt idx="2">
                  <c:v>0.14417177914110429</c:v>
                </c:pt>
                <c:pt idx="3">
                  <c:v>0.10416666666666667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B-4BC0-8AE9-204EF0DD6368}"/>
            </c:ext>
          </c:extLst>
        </c:ser>
        <c:ser>
          <c:idx val="1"/>
          <c:order val="1"/>
          <c:tx>
            <c:strRef>
              <c:f>'Additional SY 13-14 Analysis'!$A$37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Analysis'!$B$37:$E$37</c:f>
              <c:numCache>
                <c:formatCode>0%</c:formatCode>
                <c:ptCount val="4"/>
                <c:pt idx="0">
                  <c:v>1.8518518518518517E-2</c:v>
                </c:pt>
                <c:pt idx="1">
                  <c:v>8.8652482269503549E-2</c:v>
                </c:pt>
                <c:pt idx="2">
                  <c:v>0.31595092024539878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B-4BC0-8AE9-204EF0DD6368}"/>
            </c:ext>
          </c:extLst>
        </c:ser>
        <c:ser>
          <c:idx val="2"/>
          <c:order val="2"/>
          <c:tx>
            <c:strRef>
              <c:f>'Additional SY 13-14 Analysis'!$A$38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Analysis'!$B$38:$E$38</c:f>
              <c:numCache>
                <c:formatCode>0%</c:formatCode>
                <c:ptCount val="4"/>
                <c:pt idx="0">
                  <c:v>0.27207977207977208</c:v>
                </c:pt>
                <c:pt idx="1">
                  <c:v>0.51418439716312059</c:v>
                </c:pt>
                <c:pt idx="2">
                  <c:v>0.3987730061349693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B-4BC0-8AE9-204EF0DD6368}"/>
            </c:ext>
          </c:extLst>
        </c:ser>
        <c:ser>
          <c:idx val="3"/>
          <c:order val="3"/>
          <c:tx>
            <c:strRef>
              <c:f>'Additional SY 13-14 Analysis'!$A$39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Analysis'!$B$39:$E$39</c:f>
              <c:numCache>
                <c:formatCode>0%</c:formatCode>
                <c:ptCount val="4"/>
                <c:pt idx="0">
                  <c:v>0.48290598290598291</c:v>
                </c:pt>
                <c:pt idx="1">
                  <c:v>0.31560283687943264</c:v>
                </c:pt>
                <c:pt idx="2">
                  <c:v>7.0552147239263799E-2</c:v>
                </c:pt>
                <c:pt idx="3">
                  <c:v>0.14583333333333334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B-4BC0-8AE9-204EF0DD6368}"/>
            </c:ext>
          </c:extLst>
        </c:ser>
        <c:ser>
          <c:idx val="4"/>
          <c:order val="4"/>
          <c:tx>
            <c:strRef>
              <c:f>'Additional SY 13-14 Analysis'!$A$40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'Additional SY 13-14 Analysis'!$B$40:$E$40</c:f>
              <c:numCache>
                <c:formatCode>0%</c:formatCode>
                <c:ptCount val="4"/>
                <c:pt idx="0">
                  <c:v>0.22364672364672364</c:v>
                </c:pt>
                <c:pt idx="1">
                  <c:v>6.7375886524822695E-2</c:v>
                </c:pt>
                <c:pt idx="2">
                  <c:v>7.0552147239263799E-2</c:v>
                </c:pt>
                <c:pt idx="3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2B-4BC0-8AE9-204EF0DD6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2281176"/>
        <c:axId val="2139982712"/>
      </c:barChart>
      <c:catAx>
        <c:axId val="2132281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9982712"/>
        <c:crosses val="autoZero"/>
        <c:auto val="1"/>
        <c:lblAlgn val="ctr"/>
        <c:lblOffset val="100"/>
        <c:noMultiLvlLbl val="0"/>
      </c:catAx>
      <c:valAx>
        <c:axId val="2139982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22215661504538E-2"/>
              <c:y val="0.366256489591320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2281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13-14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Iowa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'Additional SY 13-14 Analysis'!$A$59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Analysis'!$B$59:$E$59</c:f>
              <c:numCache>
                <c:formatCode>0%</c:formatCode>
                <c:ptCount val="4"/>
                <c:pt idx="0">
                  <c:v>3.1626506024096383E-2</c:v>
                </c:pt>
                <c:pt idx="1">
                  <c:v>0.2</c:v>
                </c:pt>
                <c:pt idx="2">
                  <c:v>0</c:v>
                </c:pt>
                <c:pt idx="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0BD-BCC2-EFCAE566AA77}"/>
            </c:ext>
          </c:extLst>
        </c:ser>
        <c:ser>
          <c:idx val="1"/>
          <c:order val="1"/>
          <c:tx>
            <c:strRef>
              <c:f>'Additional SY 13-14 Analysis'!$A$60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Analysis'!$B$60:$E$60</c:f>
              <c:numCache>
                <c:formatCode>0%</c:formatCode>
                <c:ptCount val="4"/>
                <c:pt idx="0">
                  <c:v>0.10692771084337349</c:v>
                </c:pt>
                <c:pt idx="1">
                  <c:v>0.6</c:v>
                </c:pt>
                <c:pt idx="2">
                  <c:v>0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0BD-BCC2-EFCAE566AA77}"/>
            </c:ext>
          </c:extLst>
        </c:ser>
        <c:ser>
          <c:idx val="2"/>
          <c:order val="2"/>
          <c:tx>
            <c:strRef>
              <c:f>'Additional SY 13-14 Analysis'!$A$61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Analysis'!$B$61:$E$61</c:f>
              <c:numCache>
                <c:formatCode>0%</c:formatCode>
                <c:ptCount val="4"/>
                <c:pt idx="0">
                  <c:v>0.36746987951807231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94-40BD-BCC2-EFCAE566AA77}"/>
            </c:ext>
          </c:extLst>
        </c:ser>
        <c:ser>
          <c:idx val="3"/>
          <c:order val="3"/>
          <c:tx>
            <c:strRef>
              <c:f>'Additional SY 13-14 Analysis'!$A$62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Analysis'!$B$62:$E$62</c:f>
              <c:numCache>
                <c:formatCode>0%</c:formatCode>
                <c:ptCount val="4"/>
                <c:pt idx="0">
                  <c:v>0.34412650602409639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94-40BD-BCC2-EFCAE566AA77}"/>
            </c:ext>
          </c:extLst>
        </c:ser>
        <c:ser>
          <c:idx val="4"/>
          <c:order val="4"/>
          <c:tx>
            <c:strRef>
              <c:f>'Additional SY 13-14 Analysis'!$A$63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'Additional SY 13-14 Analysis'!$B$63:$E$63</c:f>
              <c:numCache>
                <c:formatCode>0%</c:formatCode>
                <c:ptCount val="4"/>
                <c:pt idx="0">
                  <c:v>0.14984939759036145</c:v>
                </c:pt>
                <c:pt idx="1">
                  <c:v>0.2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94-40BD-BCC2-EFCAE566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4887112"/>
        <c:axId val="-2114630360"/>
      </c:barChart>
      <c:catAx>
        <c:axId val="-2114887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630360"/>
        <c:crosses val="autoZero"/>
        <c:auto val="1"/>
        <c:lblAlgn val="ctr"/>
        <c:lblOffset val="100"/>
        <c:noMultiLvlLbl val="0"/>
      </c:catAx>
      <c:valAx>
        <c:axId val="-2114630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1.16745713243342E-2"/>
              <c:y val="0.307810705938414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48871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7</xdr:row>
      <xdr:rowOff>118532</xdr:rowOff>
    </xdr:from>
    <xdr:to>
      <xdr:col>12</xdr:col>
      <xdr:colOff>152400</xdr:colOff>
      <xdr:row>24</xdr:row>
      <xdr:rowOff>12699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</xdr:colOff>
      <xdr:row>25</xdr:row>
      <xdr:rowOff>28575</xdr:rowOff>
    </xdr:from>
    <xdr:to>
      <xdr:col>12</xdr:col>
      <xdr:colOff>152400</xdr:colOff>
      <xdr:row>41</xdr:row>
      <xdr:rowOff>15875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19048</xdr:colOff>
      <xdr:row>42</xdr:row>
      <xdr:rowOff>19048</xdr:rowOff>
    </xdr:from>
    <xdr:to>
      <xdr:col>12</xdr:col>
      <xdr:colOff>152399</xdr:colOff>
      <xdr:row>55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600A9E-96AF-409B-BB00-AB17E16E1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ED31BD64-0A93-4737-9249-EDA58470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3938527-6755-407C-A4BB-FBF372C26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52814E-86F2-4B94-8081-CBF10B978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D0A2C5E-CF60-4975-9565-F470ED42E9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22</xdr:row>
      <xdr:rowOff>12701</xdr:rowOff>
    </xdr:from>
    <xdr:to>
      <xdr:col>17</xdr:col>
      <xdr:colOff>361950</xdr:colOff>
      <xdr:row>44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F2846B13-7A3D-469A-953D-1D7B22D7B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45</xdr:row>
      <xdr:rowOff>9525</xdr:rowOff>
    </xdr:from>
    <xdr:to>
      <xdr:col>17</xdr:col>
      <xdr:colOff>384175</xdr:colOff>
      <xdr:row>67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1568151-4983-4ECD-9640-B2DCAF927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69</xdr:row>
      <xdr:rowOff>15875</xdr:rowOff>
    </xdr:from>
    <xdr:to>
      <xdr:col>17</xdr:col>
      <xdr:colOff>384175</xdr:colOff>
      <xdr:row>91</xdr:row>
      <xdr:rowOff>155575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D9EF9A-BCBE-48CF-A018-07FBA7C0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93</xdr:row>
      <xdr:rowOff>22225</xdr:rowOff>
    </xdr:from>
    <xdr:to>
      <xdr:col>17</xdr:col>
      <xdr:colOff>361951</xdr:colOff>
      <xdr:row>115</xdr:row>
      <xdr:rowOff>136525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F4B7C12-1F93-4F00-8B31-4DF7B45A6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75" zoomScaleNormal="75" zoomScalePageLayoutView="75" workbookViewId="0">
      <selection activeCell="E68" sqref="E68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57</v>
      </c>
      <c r="B5" s="35"/>
      <c r="C5" s="35"/>
      <c r="D5" s="36"/>
      <c r="E5" s="37"/>
    </row>
    <row r="6" spans="1:6" x14ac:dyDescent="0.25">
      <c r="C6" s="32"/>
    </row>
    <row r="7" spans="1:6" x14ac:dyDescent="0.25">
      <c r="C7" s="32"/>
    </row>
    <row r="8" spans="1:6" x14ac:dyDescent="0.25">
      <c r="C8" s="32"/>
    </row>
    <row r="14" spans="1:6" ht="31.5" x14ac:dyDescent="0.25">
      <c r="A14" s="49" t="s">
        <v>58</v>
      </c>
      <c r="B14" s="50" t="s">
        <v>19</v>
      </c>
      <c r="C14" s="50" t="s">
        <v>20</v>
      </c>
      <c r="D14" s="51" t="s">
        <v>23</v>
      </c>
      <c r="F14" s="2"/>
    </row>
    <row r="15" spans="1:6" ht="15.75" x14ac:dyDescent="0.25">
      <c r="A15" s="52" t="s">
        <v>1</v>
      </c>
      <c r="B15" s="53">
        <v>66</v>
      </c>
      <c r="C15" s="53">
        <v>49</v>
      </c>
      <c r="D15" s="54">
        <f t="shared" ref="D15:D20" si="0">C15-B15</f>
        <v>-17</v>
      </c>
      <c r="F15" s="1"/>
    </row>
    <row r="16" spans="1:6" ht="15.75" x14ac:dyDescent="0.25">
      <c r="A16" s="52" t="s">
        <v>14</v>
      </c>
      <c r="B16" s="53">
        <v>147</v>
      </c>
      <c r="C16" s="53">
        <v>141</v>
      </c>
      <c r="D16" s="54">
        <f t="shared" si="0"/>
        <v>-6</v>
      </c>
      <c r="F16" s="1"/>
    </row>
    <row r="17" spans="1:6" ht="15.75" x14ac:dyDescent="0.25">
      <c r="A17" s="52" t="s">
        <v>15</v>
      </c>
      <c r="B17" s="53">
        <v>494</v>
      </c>
      <c r="C17" s="53">
        <v>519</v>
      </c>
      <c r="D17" s="54">
        <f t="shared" si="0"/>
        <v>25</v>
      </c>
      <c r="F17" s="1"/>
    </row>
    <row r="18" spans="1:6" ht="15.75" x14ac:dyDescent="0.25">
      <c r="A18" s="52" t="s">
        <v>16</v>
      </c>
      <c r="B18" s="53">
        <v>458</v>
      </c>
      <c r="C18" s="53">
        <v>453</v>
      </c>
      <c r="D18" s="54">
        <f t="shared" si="0"/>
        <v>-5</v>
      </c>
      <c r="F18" s="1"/>
    </row>
    <row r="19" spans="1:6" ht="15.75" x14ac:dyDescent="0.25">
      <c r="A19" s="52" t="s">
        <v>17</v>
      </c>
      <c r="B19" s="53">
        <v>220</v>
      </c>
      <c r="C19" s="53">
        <v>173</v>
      </c>
      <c r="D19" s="54">
        <f t="shared" si="0"/>
        <v>-47</v>
      </c>
      <c r="F19" s="1"/>
    </row>
    <row r="20" spans="1:6" ht="15.75" x14ac:dyDescent="0.25">
      <c r="A20" s="55" t="s">
        <v>0</v>
      </c>
      <c r="B20" s="65">
        <f>SUM(B15:B19)</f>
        <v>1385</v>
      </c>
      <c r="C20" s="65">
        <f>SUM(C15:C19)</f>
        <v>1335</v>
      </c>
      <c r="D20" s="55">
        <f t="shared" si="0"/>
        <v>-50</v>
      </c>
    </row>
    <row r="31" spans="1:6" ht="31.5" x14ac:dyDescent="0.25">
      <c r="A31" s="49" t="s">
        <v>58</v>
      </c>
      <c r="B31" s="50" t="s">
        <v>21</v>
      </c>
      <c r="C31" s="50" t="s">
        <v>22</v>
      </c>
      <c r="D31" s="51" t="s">
        <v>31</v>
      </c>
    </row>
    <row r="32" spans="1:6" ht="15.75" x14ac:dyDescent="0.25">
      <c r="A32" s="52" t="s">
        <v>1</v>
      </c>
      <c r="B32" s="56">
        <f>B15/B20</f>
        <v>4.7653429602888084E-2</v>
      </c>
      <c r="C32" s="56">
        <f>C15/C20</f>
        <v>3.6704119850187268E-2</v>
      </c>
      <c r="D32" s="57">
        <f>C32-B32</f>
        <v>-1.0949309752700816E-2</v>
      </c>
    </row>
    <row r="33" spans="1:6" ht="15.75" x14ac:dyDescent="0.25">
      <c r="A33" s="52" t="s">
        <v>14</v>
      </c>
      <c r="B33" s="56">
        <f>B16/B20</f>
        <v>0.10613718411552346</v>
      </c>
      <c r="C33" s="56">
        <f>C16/C20</f>
        <v>0.10561797752808989</v>
      </c>
      <c r="D33" s="57">
        <f>C33-B33</f>
        <v>-5.1920658743356829E-4</v>
      </c>
    </row>
    <row r="34" spans="1:6" ht="15.75" x14ac:dyDescent="0.25">
      <c r="A34" s="52" t="s">
        <v>15</v>
      </c>
      <c r="B34" s="56">
        <f>B17/B20</f>
        <v>0.35667870036101085</v>
      </c>
      <c r="C34" s="56">
        <f>C17/C20</f>
        <v>0.38876404494382022</v>
      </c>
      <c r="D34" s="57">
        <f>C34-B34</f>
        <v>3.2085344582809372E-2</v>
      </c>
    </row>
    <row r="35" spans="1:6" ht="15.75" x14ac:dyDescent="0.25">
      <c r="A35" s="52" t="s">
        <v>16</v>
      </c>
      <c r="B35" s="56">
        <f>B18/B20</f>
        <v>0.33068592057761731</v>
      </c>
      <c r="C35" s="56">
        <f>C18/C20</f>
        <v>0.33932584269662919</v>
      </c>
      <c r="D35" s="57">
        <f>C35-B35</f>
        <v>8.639922119011878E-3</v>
      </c>
    </row>
    <row r="36" spans="1:6" ht="15.75" x14ac:dyDescent="0.25">
      <c r="A36" s="52" t="s">
        <v>17</v>
      </c>
      <c r="B36" s="56">
        <f>B19/B20</f>
        <v>0.1588447653429603</v>
      </c>
      <c r="C36" s="56">
        <f>C19/C20</f>
        <v>0.1295880149812734</v>
      </c>
      <c r="D36" s="57">
        <f>C36-B36</f>
        <v>-2.9256750361686901E-2</v>
      </c>
    </row>
    <row r="38" spans="1:6" s="15" customFormat="1" x14ac:dyDescent="0.25">
      <c r="A38" s="12"/>
      <c r="B38" s="13"/>
      <c r="C38" s="13"/>
      <c r="D38" s="14"/>
      <c r="E38" s="12"/>
    </row>
    <row r="40" spans="1:6" x14ac:dyDescent="0.25">
      <c r="A40" s="23"/>
      <c r="B40" s="25"/>
      <c r="C40" s="25"/>
      <c r="D40" s="25"/>
      <c r="E40" s="25"/>
      <c r="F40" s="19"/>
    </row>
    <row r="41" spans="1:6" x14ac:dyDescent="0.25">
      <c r="A41" s="23"/>
      <c r="B41" s="25"/>
      <c r="C41" s="25"/>
      <c r="D41" s="25"/>
      <c r="E41" s="25"/>
      <c r="F41" s="19"/>
    </row>
    <row r="48" spans="1:6" ht="31.5" x14ac:dyDescent="0.25">
      <c r="A48" s="49" t="s">
        <v>46</v>
      </c>
      <c r="B48" s="50" t="s">
        <v>43</v>
      </c>
      <c r="C48" s="50" t="s">
        <v>44</v>
      </c>
    </row>
    <row r="49" spans="1:3" s="60" customFormat="1" ht="31.5" x14ac:dyDescent="0.25">
      <c r="A49" s="58" t="s">
        <v>37</v>
      </c>
      <c r="B49" s="59">
        <v>1385</v>
      </c>
      <c r="C49" s="59">
        <v>1335</v>
      </c>
    </row>
    <row r="50" spans="1:3" s="60" customFormat="1" ht="31.5" x14ac:dyDescent="0.25">
      <c r="A50" s="58" t="s">
        <v>36</v>
      </c>
      <c r="B50" s="59">
        <v>40</v>
      </c>
      <c r="C50" s="59">
        <v>27</v>
      </c>
    </row>
    <row r="51" spans="1:3" s="60" customFormat="1" ht="31.5" x14ac:dyDescent="0.25">
      <c r="A51" s="58" t="s">
        <v>38</v>
      </c>
      <c r="B51" s="61">
        <f>B50/B49</f>
        <v>2.8880866425992781E-2</v>
      </c>
      <c r="C51" s="61">
        <f>C50/C49</f>
        <v>2.0224719101123594E-2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A104" zoomScale="75" zoomScaleNormal="75" zoomScalePageLayoutView="75" workbookViewId="0">
      <selection activeCell="A117" sqref="A117:XFD155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51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49</v>
      </c>
      <c r="C10" s="29">
        <v>14594</v>
      </c>
      <c r="D10" s="29">
        <v>6137</v>
      </c>
      <c r="E10" s="31">
        <f>C10/C15</f>
        <v>2.9173063391543529E-2</v>
      </c>
      <c r="F10" s="31">
        <f>D10/D15</f>
        <v>9.6360381861575181E-2</v>
      </c>
    </row>
    <row r="11" spans="1:6" x14ac:dyDescent="0.25">
      <c r="A11" s="6" t="s">
        <v>14</v>
      </c>
      <c r="B11" s="29">
        <v>141</v>
      </c>
      <c r="C11" s="29">
        <v>59957</v>
      </c>
      <c r="D11" s="29">
        <v>14448</v>
      </c>
      <c r="E11" s="31">
        <f>C11/C15</f>
        <v>0.11985263545064927</v>
      </c>
      <c r="F11" s="31">
        <f>D11/D15</f>
        <v>0.22685592262278609</v>
      </c>
    </row>
    <row r="12" spans="1:6" x14ac:dyDescent="0.25">
      <c r="A12" s="6" t="s">
        <v>15</v>
      </c>
      <c r="B12" s="29">
        <v>519</v>
      </c>
      <c r="C12" s="29">
        <v>206801</v>
      </c>
      <c r="D12" s="29">
        <v>29089</v>
      </c>
      <c r="E12" s="31">
        <f>C12/C15</f>
        <v>0.41339034414379838</v>
      </c>
      <c r="F12" s="31">
        <f>D12/D15</f>
        <v>0.45674224343675418</v>
      </c>
    </row>
    <row r="13" spans="1:6" x14ac:dyDescent="0.25">
      <c r="A13" s="6" t="s">
        <v>16</v>
      </c>
      <c r="B13" s="29">
        <v>453</v>
      </c>
      <c r="C13" s="29">
        <v>165876</v>
      </c>
      <c r="D13" s="29">
        <v>12323</v>
      </c>
      <c r="E13" s="31">
        <f>C13/C15</f>
        <v>0.33158222989829206</v>
      </c>
      <c r="F13" s="31">
        <f>D13/D15</f>
        <v>0.19349013942971988</v>
      </c>
    </row>
    <row r="14" spans="1:6" x14ac:dyDescent="0.25">
      <c r="A14" s="6" t="s">
        <v>17</v>
      </c>
      <c r="B14" s="30">
        <v>173</v>
      </c>
      <c r="C14" s="30">
        <v>53028</v>
      </c>
      <c r="D14" s="30">
        <v>1691</v>
      </c>
      <c r="E14" s="31">
        <f>C14/C15</f>
        <v>0.10600172711571676</v>
      </c>
      <c r="F14" s="31">
        <f>D14/D15</f>
        <v>2.6551312649164677E-2</v>
      </c>
    </row>
    <row r="15" spans="1:6" x14ac:dyDescent="0.25">
      <c r="A15" s="4" t="s">
        <v>0</v>
      </c>
      <c r="B15" s="63">
        <f>SUM(B10:B14)</f>
        <v>1335</v>
      </c>
      <c r="C15" s="63">
        <f>SUM(C10:C14)</f>
        <v>500256</v>
      </c>
      <c r="D15" s="63">
        <f>SUM(D10:D14)</f>
        <v>63688</v>
      </c>
      <c r="E15" s="64">
        <f>SUM(E10:E14)</f>
        <v>1</v>
      </c>
      <c r="F15" s="64">
        <f>SUM(F10:F14)</f>
        <v>1.0000000000000002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47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1</v>
      </c>
      <c r="C29" s="9">
        <v>1</v>
      </c>
      <c r="D29" s="18">
        <v>42</v>
      </c>
      <c r="E29" s="3">
        <v>2</v>
      </c>
      <c r="F29" s="21">
        <f>SUM(B29:E29)</f>
        <v>46</v>
      </c>
      <c r="G29" s="15"/>
    </row>
    <row r="30" spans="1:7" x14ac:dyDescent="0.25">
      <c r="A30" s="6" t="s">
        <v>14</v>
      </c>
      <c r="B30" s="9">
        <v>17</v>
      </c>
      <c r="C30" s="9">
        <v>21</v>
      </c>
      <c r="D30" s="18">
        <v>93</v>
      </c>
      <c r="E30" s="3">
        <v>10</v>
      </c>
      <c r="F30" s="21">
        <f>SUM(B30:E30)</f>
        <v>141</v>
      </c>
      <c r="G30" s="15"/>
    </row>
    <row r="31" spans="1:7" x14ac:dyDescent="0.25">
      <c r="A31" s="6" t="s">
        <v>15</v>
      </c>
      <c r="B31" s="9">
        <v>207</v>
      </c>
      <c r="C31" s="9">
        <v>152</v>
      </c>
      <c r="D31" s="18">
        <v>134</v>
      </c>
      <c r="E31" s="3">
        <v>25</v>
      </c>
      <c r="F31" s="21">
        <f>SUM(B31:E31)</f>
        <v>518</v>
      </c>
      <c r="G31" s="15"/>
    </row>
    <row r="32" spans="1:7" x14ac:dyDescent="0.25">
      <c r="A32" s="6" t="s">
        <v>16</v>
      </c>
      <c r="B32" s="9">
        <v>335</v>
      </c>
      <c r="C32" s="9">
        <v>79</v>
      </c>
      <c r="D32" s="18">
        <v>30</v>
      </c>
      <c r="E32" s="3">
        <v>6</v>
      </c>
      <c r="F32" s="21">
        <f>SUM(B32:E32)</f>
        <v>450</v>
      </c>
      <c r="G32" s="15"/>
    </row>
    <row r="33" spans="1:9" x14ac:dyDescent="0.25">
      <c r="A33" s="6" t="s">
        <v>17</v>
      </c>
      <c r="B33" s="9">
        <v>130</v>
      </c>
      <c r="C33" s="9">
        <v>20</v>
      </c>
      <c r="D33" s="18">
        <v>16</v>
      </c>
      <c r="E33" s="3">
        <v>3</v>
      </c>
      <c r="F33" s="21">
        <f>SUM(B33:E33)</f>
        <v>169</v>
      </c>
      <c r="G33" s="15"/>
    </row>
    <row r="34" spans="1:9" x14ac:dyDescent="0.25">
      <c r="A34" s="8" t="s">
        <v>0</v>
      </c>
      <c r="B34" s="63">
        <f>SUM(B29:B33)</f>
        <v>690</v>
      </c>
      <c r="C34" s="63">
        <f>SUM(C29:C33)</f>
        <v>273</v>
      </c>
      <c r="D34" s="63">
        <f>SUM(D29:D33)</f>
        <v>315</v>
      </c>
      <c r="E34" s="63">
        <f>SUM(E29:E33)</f>
        <v>46</v>
      </c>
      <c r="F34" s="22">
        <f>SUM(F29:F33)</f>
        <v>1324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1.4492753623188406E-3</v>
      </c>
      <c r="C36" s="5">
        <f>C29/C34</f>
        <v>3.663003663003663E-3</v>
      </c>
      <c r="D36" s="5">
        <f>D29/D34</f>
        <v>0.13333333333333333</v>
      </c>
      <c r="E36" s="5">
        <f>E29/E34</f>
        <v>4.3478260869565216E-2</v>
      </c>
    </row>
    <row r="37" spans="1:9" x14ac:dyDescent="0.25">
      <c r="A37" s="6" t="s">
        <v>14</v>
      </c>
      <c r="B37" s="5">
        <f>B30/B34</f>
        <v>2.4637681159420291E-2</v>
      </c>
      <c r="C37" s="5">
        <f>C30/C34</f>
        <v>7.6923076923076927E-2</v>
      </c>
      <c r="D37" s="5">
        <f>D30/D34</f>
        <v>0.29523809523809524</v>
      </c>
      <c r="E37" s="5">
        <f>E30/E34</f>
        <v>0.21739130434782608</v>
      </c>
    </row>
    <row r="38" spans="1:9" x14ac:dyDescent="0.25">
      <c r="A38" s="6" t="s">
        <v>15</v>
      </c>
      <c r="B38" s="5">
        <f>B31/B34</f>
        <v>0.3</v>
      </c>
      <c r="C38" s="5">
        <f>C31/C34</f>
        <v>0.5567765567765568</v>
      </c>
      <c r="D38" s="5">
        <f>D31/D34</f>
        <v>0.42539682539682538</v>
      </c>
      <c r="E38" s="5">
        <f>E31/E34</f>
        <v>0.54347826086956519</v>
      </c>
    </row>
    <row r="39" spans="1:9" x14ac:dyDescent="0.25">
      <c r="A39" s="6" t="s">
        <v>16</v>
      </c>
      <c r="B39" s="5">
        <f>B32/B34</f>
        <v>0.48550724637681159</v>
      </c>
      <c r="C39" s="5">
        <f>C32/C34</f>
        <v>0.2893772893772894</v>
      </c>
      <c r="D39" s="5">
        <f>D32/D34</f>
        <v>9.5238095238095233E-2</v>
      </c>
      <c r="E39" s="5">
        <f>E32/E34</f>
        <v>0.13043478260869565</v>
      </c>
    </row>
    <row r="40" spans="1:9" x14ac:dyDescent="0.25">
      <c r="A40" s="6" t="s">
        <v>17</v>
      </c>
      <c r="B40" s="5">
        <f>B33/B34</f>
        <v>0.18840579710144928</v>
      </c>
      <c r="C40" s="5">
        <f>C33/C34</f>
        <v>7.3260073260073263E-2</v>
      </c>
      <c r="D40" s="5">
        <f>D33/D34</f>
        <v>5.0793650793650794E-2</v>
      </c>
      <c r="E40" s="5">
        <f>E33/E34</f>
        <v>6.5217391304347824E-2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48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31</v>
      </c>
      <c r="C52" s="21">
        <v>1</v>
      </c>
      <c r="D52" s="21">
        <v>0</v>
      </c>
      <c r="E52" s="21">
        <v>14</v>
      </c>
      <c r="F52" s="21">
        <f>SUM(B52:E52)</f>
        <v>46</v>
      </c>
    </row>
    <row r="53" spans="1:6" x14ac:dyDescent="0.25">
      <c r="A53" s="20" t="s">
        <v>14</v>
      </c>
      <c r="B53" s="21">
        <v>139</v>
      </c>
      <c r="C53" s="21">
        <v>1</v>
      </c>
      <c r="D53" s="21">
        <v>0</v>
      </c>
      <c r="E53" s="21">
        <v>1</v>
      </c>
      <c r="F53" s="21">
        <f>SUM(B53:E53)</f>
        <v>141</v>
      </c>
    </row>
    <row r="54" spans="1:6" x14ac:dyDescent="0.25">
      <c r="A54" s="20" t="s">
        <v>15</v>
      </c>
      <c r="B54" s="21">
        <v>515</v>
      </c>
      <c r="C54" s="21">
        <v>1</v>
      </c>
      <c r="D54" s="21">
        <v>0</v>
      </c>
      <c r="E54" s="21">
        <v>2</v>
      </c>
      <c r="F54" s="21">
        <f>SUM(B54:E54)</f>
        <v>518</v>
      </c>
    </row>
    <row r="55" spans="1:6" x14ac:dyDescent="0.25">
      <c r="A55" s="20" t="s">
        <v>16</v>
      </c>
      <c r="B55" s="21">
        <v>448</v>
      </c>
      <c r="C55" s="21">
        <v>0</v>
      </c>
      <c r="D55" s="21">
        <v>0</v>
      </c>
      <c r="E55" s="21">
        <v>2</v>
      </c>
      <c r="F55" s="21">
        <f>SUM(B55:E55)</f>
        <v>450</v>
      </c>
    </row>
    <row r="56" spans="1:6" x14ac:dyDescent="0.25">
      <c r="A56" s="20" t="s">
        <v>17</v>
      </c>
      <c r="B56" s="21">
        <v>169</v>
      </c>
      <c r="C56" s="21">
        <v>0</v>
      </c>
      <c r="D56" s="21">
        <v>0</v>
      </c>
      <c r="E56" s="21">
        <v>1</v>
      </c>
      <c r="F56" s="21">
        <f>SUM(B56:E56)</f>
        <v>170</v>
      </c>
    </row>
    <row r="57" spans="1:6" x14ac:dyDescent="0.25">
      <c r="A57" s="22" t="s">
        <v>0</v>
      </c>
      <c r="B57" s="63">
        <f>SUM(B52:B56)</f>
        <v>1302</v>
      </c>
      <c r="C57" s="63">
        <f>SUM(C52:C56)</f>
        <v>3</v>
      </c>
      <c r="D57" s="63">
        <f>SUM(D52:D56)</f>
        <v>0</v>
      </c>
      <c r="E57" s="63">
        <f>SUM(E52:E56)</f>
        <v>20</v>
      </c>
      <c r="F57" s="22">
        <f>SUM(F52:F56)</f>
        <v>1325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2.3809523809523808E-2</v>
      </c>
      <c r="C59" s="24">
        <f>C52/C57</f>
        <v>0.33333333333333331</v>
      </c>
      <c r="D59" s="24" t="e">
        <f>D52/D57</f>
        <v>#DIV/0!</v>
      </c>
      <c r="E59" s="24">
        <f>E52/E57</f>
        <v>0.7</v>
      </c>
      <c r="F59" s="19"/>
    </row>
    <row r="60" spans="1:6" x14ac:dyDescent="0.25">
      <c r="A60" s="20" t="s">
        <v>14</v>
      </c>
      <c r="B60" s="24">
        <f>B53/B57</f>
        <v>0.10675883256528418</v>
      </c>
      <c r="C60" s="24">
        <f>C53/C57</f>
        <v>0.33333333333333331</v>
      </c>
      <c r="D60" s="24" t="e">
        <f>D53/D57</f>
        <v>#DIV/0!</v>
      </c>
      <c r="E60" s="24">
        <f>E53/E57</f>
        <v>0.05</v>
      </c>
      <c r="F60" s="19"/>
    </row>
    <row r="61" spans="1:6" x14ac:dyDescent="0.25">
      <c r="A61" s="20" t="s">
        <v>15</v>
      </c>
      <c r="B61" s="24">
        <f>B54/B57</f>
        <v>0.3955453149001536</v>
      </c>
      <c r="C61" s="24">
        <f>C54/C57</f>
        <v>0.33333333333333331</v>
      </c>
      <c r="D61" s="24" t="e">
        <f>D54/D57</f>
        <v>#DIV/0!</v>
      </c>
      <c r="E61" s="24">
        <f>E54/E57</f>
        <v>0.1</v>
      </c>
      <c r="F61" s="19"/>
    </row>
    <row r="62" spans="1:6" x14ac:dyDescent="0.25">
      <c r="A62" s="20" t="s">
        <v>16</v>
      </c>
      <c r="B62" s="24">
        <f>B55/B57</f>
        <v>0.34408602150537637</v>
      </c>
      <c r="C62" s="24">
        <f>C55/C57</f>
        <v>0</v>
      </c>
      <c r="D62" s="24" t="e">
        <f>D55/D57</f>
        <v>#DIV/0!</v>
      </c>
      <c r="E62" s="24">
        <f>E55/E57</f>
        <v>0.1</v>
      </c>
      <c r="F62" s="19"/>
    </row>
    <row r="63" spans="1:6" x14ac:dyDescent="0.25">
      <c r="A63" s="20" t="s">
        <v>17</v>
      </c>
      <c r="B63" s="24">
        <f>B56/B57</f>
        <v>0.12980030721966207</v>
      </c>
      <c r="C63" s="24">
        <f>C56/C57</f>
        <v>0</v>
      </c>
      <c r="D63" s="24" t="e">
        <f>D56/D57</f>
        <v>#DIV/0!</v>
      </c>
      <c r="E63" s="24">
        <f>E56/E57</f>
        <v>0.05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49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6</v>
      </c>
      <c r="C75" s="21">
        <v>15</v>
      </c>
      <c r="D75" s="21">
        <v>18</v>
      </c>
      <c r="E75" s="21">
        <v>6</v>
      </c>
      <c r="F75" s="21">
        <f>SUM(B75:E75)</f>
        <v>45</v>
      </c>
    </row>
    <row r="76" spans="1:6" x14ac:dyDescent="0.25">
      <c r="A76" s="20" t="s">
        <v>14</v>
      </c>
      <c r="B76" s="21">
        <v>15</v>
      </c>
      <c r="C76" s="21">
        <v>32</v>
      </c>
      <c r="D76" s="21">
        <v>75</v>
      </c>
      <c r="E76" s="21">
        <v>19</v>
      </c>
      <c r="F76" s="21">
        <f>SUM(B76:E76)</f>
        <v>141</v>
      </c>
    </row>
    <row r="77" spans="1:6" x14ac:dyDescent="0.25">
      <c r="A77" s="20" t="s">
        <v>15</v>
      </c>
      <c r="B77" s="21">
        <v>53</v>
      </c>
      <c r="C77" s="21">
        <v>136</v>
      </c>
      <c r="D77" s="21">
        <v>253</v>
      </c>
      <c r="E77" s="21">
        <v>76</v>
      </c>
      <c r="F77" s="21">
        <f>SUM(B77:E77)</f>
        <v>518</v>
      </c>
    </row>
    <row r="78" spans="1:6" x14ac:dyDescent="0.25">
      <c r="A78" s="20" t="s">
        <v>16</v>
      </c>
      <c r="B78" s="21">
        <v>27</v>
      </c>
      <c r="C78" s="21">
        <v>65</v>
      </c>
      <c r="D78" s="21">
        <v>251</v>
      </c>
      <c r="E78" s="21">
        <v>107</v>
      </c>
      <c r="F78" s="21">
        <f>SUM(B78:E78)</f>
        <v>450</v>
      </c>
    </row>
    <row r="79" spans="1:6" x14ac:dyDescent="0.25">
      <c r="A79" s="20" t="s">
        <v>17</v>
      </c>
      <c r="B79" s="21">
        <v>3</v>
      </c>
      <c r="C79" s="21">
        <v>16</v>
      </c>
      <c r="D79" s="21">
        <v>88</v>
      </c>
      <c r="E79" s="21">
        <v>61</v>
      </c>
      <c r="F79" s="21">
        <f>SUM(B79:E79)</f>
        <v>168</v>
      </c>
    </row>
    <row r="80" spans="1:6" x14ac:dyDescent="0.25">
      <c r="A80" s="26" t="s">
        <v>0</v>
      </c>
      <c r="B80" s="63">
        <f>SUM(B75:B79)</f>
        <v>104</v>
      </c>
      <c r="C80" s="63">
        <f>SUM(C75:C79)</f>
        <v>264</v>
      </c>
      <c r="D80" s="63">
        <f>SUM(D75:D79)</f>
        <v>685</v>
      </c>
      <c r="E80" s="63">
        <f>SUM(E75:E79)</f>
        <v>269</v>
      </c>
      <c r="F80" s="22">
        <f>SUM(F75:F79)</f>
        <v>1322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5.7692307692307696E-2</v>
      </c>
      <c r="C82" s="24">
        <f>C75/C80</f>
        <v>5.6818181818181816E-2</v>
      </c>
      <c r="D82" s="24">
        <f>D75/D80</f>
        <v>2.6277372262773723E-2</v>
      </c>
      <c r="E82" s="24">
        <f>E75/E80</f>
        <v>2.2304832713754646E-2</v>
      </c>
      <c r="F82" s="19"/>
    </row>
    <row r="83" spans="1:6" x14ac:dyDescent="0.25">
      <c r="A83" s="20" t="s">
        <v>14</v>
      </c>
      <c r="B83" s="24">
        <f>B76/B80</f>
        <v>0.14423076923076922</v>
      </c>
      <c r="C83" s="24">
        <f>C76/C80</f>
        <v>0.12121212121212122</v>
      </c>
      <c r="D83" s="24">
        <f>D76/D80</f>
        <v>0.10948905109489052</v>
      </c>
      <c r="E83" s="24">
        <f>E76/E80</f>
        <v>7.0631970260223054E-2</v>
      </c>
      <c r="F83" s="19"/>
    </row>
    <row r="84" spans="1:6" x14ac:dyDescent="0.25">
      <c r="A84" s="20" t="s">
        <v>15</v>
      </c>
      <c r="B84" s="24">
        <f>B77/B80</f>
        <v>0.50961538461538458</v>
      </c>
      <c r="C84" s="24">
        <f>C77/C80</f>
        <v>0.51515151515151514</v>
      </c>
      <c r="D84" s="24">
        <f>D77/D80</f>
        <v>0.36934306569343067</v>
      </c>
      <c r="E84" s="24">
        <f>E77/E80</f>
        <v>0.28252788104089221</v>
      </c>
      <c r="F84" s="19"/>
    </row>
    <row r="85" spans="1:6" x14ac:dyDescent="0.25">
      <c r="A85" s="20" t="s">
        <v>16</v>
      </c>
      <c r="B85" s="24">
        <f>B78/B80</f>
        <v>0.25961538461538464</v>
      </c>
      <c r="C85" s="24">
        <f>C78/C80</f>
        <v>0.24621212121212122</v>
      </c>
      <c r="D85" s="24">
        <f>D78/D80</f>
        <v>0.36642335766423356</v>
      </c>
      <c r="E85" s="24">
        <f>E78/E80</f>
        <v>0.39776951672862454</v>
      </c>
      <c r="F85" s="19"/>
    </row>
    <row r="86" spans="1:6" x14ac:dyDescent="0.25">
      <c r="A86" s="20" t="s">
        <v>17</v>
      </c>
      <c r="B86" s="24">
        <f>B79/B80</f>
        <v>2.8846153846153848E-2</v>
      </c>
      <c r="C86" s="24">
        <f>C79/C80</f>
        <v>6.0606060606060608E-2</v>
      </c>
      <c r="D86" s="24">
        <f>D79/D80</f>
        <v>0.12846715328467154</v>
      </c>
      <c r="E86" s="24">
        <f>E79/E80</f>
        <v>0.22676579925650558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50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10</v>
      </c>
      <c r="C98" s="21">
        <v>0</v>
      </c>
      <c r="D98" s="21">
        <v>8</v>
      </c>
      <c r="E98" s="28">
        <v>28</v>
      </c>
      <c r="F98" s="21">
        <f>SUM(B98:E98)</f>
        <v>46</v>
      </c>
    </row>
    <row r="99" spans="1:6" x14ac:dyDescent="0.25">
      <c r="A99" s="20" t="s">
        <v>14</v>
      </c>
      <c r="B99" s="21">
        <v>30</v>
      </c>
      <c r="C99" s="21">
        <v>3</v>
      </c>
      <c r="D99" s="21">
        <v>32</v>
      </c>
      <c r="E99" s="28">
        <v>76</v>
      </c>
      <c r="F99" s="21">
        <f>SUM(B99:E99)</f>
        <v>141</v>
      </c>
    </row>
    <row r="100" spans="1:6" x14ac:dyDescent="0.25">
      <c r="A100" s="20" t="s">
        <v>15</v>
      </c>
      <c r="B100" s="21">
        <v>91</v>
      </c>
      <c r="C100" s="21">
        <v>39</v>
      </c>
      <c r="D100" s="21">
        <v>143</v>
      </c>
      <c r="E100" s="28">
        <v>245</v>
      </c>
      <c r="F100" s="21">
        <f>SUM(B100:E100)</f>
        <v>518</v>
      </c>
    </row>
    <row r="101" spans="1:6" x14ac:dyDescent="0.25">
      <c r="A101" s="20" t="s">
        <v>16</v>
      </c>
      <c r="B101" s="21">
        <v>88</v>
      </c>
      <c r="C101" s="21">
        <v>46</v>
      </c>
      <c r="D101" s="21">
        <v>109</v>
      </c>
      <c r="E101" s="28">
        <v>207</v>
      </c>
      <c r="F101" s="21">
        <f>SUM(B101:E101)</f>
        <v>450</v>
      </c>
    </row>
    <row r="102" spans="1:6" x14ac:dyDescent="0.25">
      <c r="A102" s="20" t="s">
        <v>17</v>
      </c>
      <c r="B102" s="21">
        <v>14</v>
      </c>
      <c r="C102" s="21">
        <v>20</v>
      </c>
      <c r="D102" s="21">
        <v>27</v>
      </c>
      <c r="E102" s="28">
        <v>109</v>
      </c>
      <c r="F102" s="21">
        <f>SUM(B102:E102)</f>
        <v>170</v>
      </c>
    </row>
    <row r="103" spans="1:6" x14ac:dyDescent="0.25">
      <c r="A103" s="26" t="s">
        <v>0</v>
      </c>
      <c r="B103" s="63">
        <f>SUM(B98:B102)</f>
        <v>233</v>
      </c>
      <c r="C103" s="63">
        <f>SUM(C98:C102)</f>
        <v>108</v>
      </c>
      <c r="D103" s="63">
        <f>SUM(D98:D102)</f>
        <v>319</v>
      </c>
      <c r="E103" s="63">
        <f>SUM(E98:E102)</f>
        <v>665</v>
      </c>
      <c r="F103" s="22">
        <f>SUM(F98:F102)</f>
        <v>1325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4.2918454935622317E-2</v>
      </c>
      <c r="C105" s="24">
        <f>C98/C103</f>
        <v>0</v>
      </c>
      <c r="D105" s="24">
        <f>D98/D103</f>
        <v>2.5078369905956112E-2</v>
      </c>
      <c r="E105" s="24">
        <f>E98/E103</f>
        <v>4.2105263157894736E-2</v>
      </c>
      <c r="F105" s="19"/>
    </row>
    <row r="106" spans="1:6" x14ac:dyDescent="0.25">
      <c r="A106" s="20" t="s">
        <v>14</v>
      </c>
      <c r="B106" s="24">
        <f>B99/B103</f>
        <v>0.12875536480686695</v>
      </c>
      <c r="C106" s="24">
        <f>C99/C103</f>
        <v>2.7777777777777776E-2</v>
      </c>
      <c r="D106" s="24">
        <f>D99/D103</f>
        <v>0.10031347962382445</v>
      </c>
      <c r="E106" s="24">
        <f>E99/E103</f>
        <v>0.11428571428571428</v>
      </c>
      <c r="F106" s="19"/>
    </row>
    <row r="107" spans="1:6" x14ac:dyDescent="0.25">
      <c r="A107" s="20" t="s">
        <v>15</v>
      </c>
      <c r="B107" s="24">
        <f>B100/B103</f>
        <v>0.3905579399141631</v>
      </c>
      <c r="C107" s="24">
        <f>C100/C103</f>
        <v>0.3611111111111111</v>
      </c>
      <c r="D107" s="24">
        <f>D100/D103</f>
        <v>0.44827586206896552</v>
      </c>
      <c r="E107" s="24">
        <f>E100/E103</f>
        <v>0.36842105263157893</v>
      </c>
      <c r="F107" s="19"/>
    </row>
    <row r="108" spans="1:6" x14ac:dyDescent="0.25">
      <c r="A108" s="20" t="s">
        <v>16</v>
      </c>
      <c r="B108" s="24">
        <f>B101/B103</f>
        <v>0.37768240343347642</v>
      </c>
      <c r="C108" s="24">
        <f>C101/C103</f>
        <v>0.42592592592592593</v>
      </c>
      <c r="D108" s="24">
        <f>D101/D103</f>
        <v>0.34169278996865204</v>
      </c>
      <c r="E108" s="24">
        <f>E101/E103</f>
        <v>0.31127819548872182</v>
      </c>
      <c r="F108" s="19"/>
    </row>
    <row r="109" spans="1:6" x14ac:dyDescent="0.25">
      <c r="A109" s="20" t="s">
        <v>17</v>
      </c>
      <c r="B109" s="24">
        <f>B102/B103</f>
        <v>6.0085836909871244E-2</v>
      </c>
      <c r="C109" s="24">
        <f>C102/C103</f>
        <v>0.18518518518518517</v>
      </c>
      <c r="D109" s="24">
        <f>D102/D103</f>
        <v>8.4639498432601878E-2</v>
      </c>
      <c r="E109" s="24">
        <f>E102/E103</f>
        <v>0.16390977443609023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104" zoomScale="75" zoomScaleNormal="75" zoomScalePageLayoutView="75" workbookViewId="0">
      <selection activeCell="A117" sqref="A117:XFD141"/>
    </sheetView>
  </sheetViews>
  <sheetFormatPr defaultColWidth="8.855468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855468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26.25" x14ac:dyDescent="0.4">
      <c r="A1" s="33" t="s">
        <v>45</v>
      </c>
    </row>
    <row r="5" spans="1:6" s="38" customFormat="1" ht="23.25" x14ac:dyDescent="0.25">
      <c r="A5" s="34" t="s">
        <v>42</v>
      </c>
    </row>
    <row r="9" spans="1:6" ht="30" x14ac:dyDescent="0.25">
      <c r="A9" s="39" t="s">
        <v>56</v>
      </c>
      <c r="B9" s="40" t="s">
        <v>41</v>
      </c>
      <c r="C9" s="40" t="s">
        <v>30</v>
      </c>
      <c r="D9" s="40" t="s">
        <v>39</v>
      </c>
      <c r="E9" s="40" t="s">
        <v>32</v>
      </c>
      <c r="F9" s="40" t="s">
        <v>33</v>
      </c>
    </row>
    <row r="10" spans="1:6" x14ac:dyDescent="0.25">
      <c r="A10" s="6" t="s">
        <v>1</v>
      </c>
      <c r="B10" s="29">
        <v>66</v>
      </c>
      <c r="C10" s="29">
        <v>24141</v>
      </c>
      <c r="D10" s="29">
        <v>9089</v>
      </c>
      <c r="E10" s="31">
        <f>C10/C15</f>
        <v>4.8444677226125332E-2</v>
      </c>
      <c r="F10" s="31">
        <f>D10/D15</f>
        <v>0.14240724492353973</v>
      </c>
    </row>
    <row r="11" spans="1:6" x14ac:dyDescent="0.25">
      <c r="A11" s="6" t="s">
        <v>14</v>
      </c>
      <c r="B11" s="29">
        <v>147</v>
      </c>
      <c r="C11" s="29">
        <v>61380</v>
      </c>
      <c r="D11" s="29">
        <v>14523</v>
      </c>
      <c r="E11" s="31">
        <f>C11/C15</f>
        <v>0.12317361700590583</v>
      </c>
      <c r="F11" s="31">
        <f>D11/D15</f>
        <v>0.22754763098520933</v>
      </c>
    </row>
    <row r="12" spans="1:6" x14ac:dyDescent="0.25">
      <c r="A12" s="6" t="s">
        <v>15</v>
      </c>
      <c r="B12" s="29">
        <v>494</v>
      </c>
      <c r="C12" s="29">
        <v>186529</v>
      </c>
      <c r="D12" s="29">
        <v>26222</v>
      </c>
      <c r="E12" s="31">
        <f>C12/C15</f>
        <v>0.37431494960075934</v>
      </c>
      <c r="F12" s="31">
        <f>D12/D15</f>
        <v>0.4108485836049135</v>
      </c>
    </row>
    <row r="13" spans="1:6" x14ac:dyDescent="0.25">
      <c r="A13" s="6" t="s">
        <v>16</v>
      </c>
      <c r="B13" s="29">
        <v>458</v>
      </c>
      <c r="C13" s="29">
        <v>159907</v>
      </c>
      <c r="D13" s="29">
        <v>12022</v>
      </c>
      <c r="E13" s="31">
        <f>C13/C15</f>
        <v>0.32089155383778728</v>
      </c>
      <c r="F13" s="31">
        <f>D13/D15</f>
        <v>0.18836174479819504</v>
      </c>
    </row>
    <row r="14" spans="1:6" x14ac:dyDescent="0.25">
      <c r="A14" s="6" t="s">
        <v>17</v>
      </c>
      <c r="B14" s="30">
        <v>220</v>
      </c>
      <c r="C14" s="30">
        <v>66364</v>
      </c>
      <c r="D14" s="30">
        <v>1968</v>
      </c>
      <c r="E14" s="31">
        <f>C14/C15</f>
        <v>0.1331752023294222</v>
      </c>
      <c r="F14" s="31">
        <f>D14/D15</f>
        <v>3.0834795688142392E-2</v>
      </c>
    </row>
    <row r="15" spans="1:6" x14ac:dyDescent="0.25">
      <c r="A15" s="4" t="s">
        <v>0</v>
      </c>
      <c r="B15" s="63">
        <f>SUM(B10:B14)</f>
        <v>1385</v>
      </c>
      <c r="C15" s="63">
        <f>SUM(C10:C14)</f>
        <v>498321</v>
      </c>
      <c r="D15" s="63">
        <f>SUM(D10:D14)</f>
        <v>63824</v>
      </c>
      <c r="E15" s="64">
        <f>SUM(E10:E14)</f>
        <v>1</v>
      </c>
      <c r="F15" s="64">
        <f>SUM(F10:F14)</f>
        <v>1</v>
      </c>
    </row>
    <row r="19" spans="1:7" s="38" customFormat="1" ht="23.25" x14ac:dyDescent="0.25">
      <c r="A19" s="34" t="s">
        <v>40</v>
      </c>
    </row>
    <row r="25" spans="1:7" s="15" customFormat="1" x14ac:dyDescent="0.25">
      <c r="A25" s="12"/>
      <c r="B25" s="13"/>
      <c r="C25" s="13"/>
      <c r="D25" s="14"/>
      <c r="E25" s="12"/>
    </row>
    <row r="26" spans="1:7" x14ac:dyDescent="0.25">
      <c r="F26" s="15"/>
      <c r="G26" s="15"/>
    </row>
    <row r="27" spans="1:7" x14ac:dyDescent="0.25">
      <c r="F27" s="15"/>
      <c r="G27" s="15"/>
    </row>
    <row r="28" spans="1:7" s="17" customFormat="1" ht="30" x14ac:dyDescent="0.25">
      <c r="A28" s="16" t="s">
        <v>55</v>
      </c>
      <c r="B28" s="42" t="s">
        <v>24</v>
      </c>
      <c r="C28" s="42" t="s">
        <v>26</v>
      </c>
      <c r="D28" s="42" t="s">
        <v>28</v>
      </c>
      <c r="E28" s="43" t="s">
        <v>29</v>
      </c>
      <c r="F28" s="44" t="s">
        <v>6</v>
      </c>
      <c r="G28" s="15"/>
    </row>
    <row r="29" spans="1:7" x14ac:dyDescent="0.25">
      <c r="A29" s="6" t="s">
        <v>1</v>
      </c>
      <c r="B29" s="9">
        <v>2</v>
      </c>
      <c r="C29" s="9">
        <v>4</v>
      </c>
      <c r="D29" s="18">
        <v>47</v>
      </c>
      <c r="E29" s="3">
        <v>5</v>
      </c>
      <c r="F29" s="21">
        <f>SUM(B29:E29)</f>
        <v>58</v>
      </c>
      <c r="G29" s="15"/>
    </row>
    <row r="30" spans="1:7" x14ac:dyDescent="0.25">
      <c r="A30" s="6" t="s">
        <v>14</v>
      </c>
      <c r="B30" s="9">
        <v>13</v>
      </c>
      <c r="C30" s="9">
        <v>25</v>
      </c>
      <c r="D30" s="18">
        <v>103</v>
      </c>
      <c r="E30" s="3">
        <v>6</v>
      </c>
      <c r="F30" s="21">
        <f>SUM(B30:E30)</f>
        <v>147</v>
      </c>
      <c r="G30" s="15"/>
    </row>
    <row r="31" spans="1:7" x14ac:dyDescent="0.25">
      <c r="A31" s="6" t="s">
        <v>15</v>
      </c>
      <c r="B31" s="9">
        <v>191</v>
      </c>
      <c r="C31" s="9">
        <v>145</v>
      </c>
      <c r="D31" s="18">
        <v>130</v>
      </c>
      <c r="E31" s="3">
        <v>24</v>
      </c>
      <c r="F31" s="21">
        <f>SUM(B31:E31)</f>
        <v>490</v>
      </c>
      <c r="G31" s="15"/>
    </row>
    <row r="32" spans="1:7" x14ac:dyDescent="0.25">
      <c r="A32" s="6" t="s">
        <v>16</v>
      </c>
      <c r="B32" s="9">
        <v>339</v>
      </c>
      <c r="C32" s="9">
        <v>89</v>
      </c>
      <c r="D32" s="18">
        <v>23</v>
      </c>
      <c r="E32" s="3">
        <v>7</v>
      </c>
      <c r="F32" s="21">
        <f>SUM(B32:E32)</f>
        <v>458</v>
      </c>
      <c r="G32" s="15"/>
    </row>
    <row r="33" spans="1:9" x14ac:dyDescent="0.25">
      <c r="A33" s="6" t="s">
        <v>17</v>
      </c>
      <c r="B33" s="9">
        <v>157</v>
      </c>
      <c r="C33" s="9">
        <v>19</v>
      </c>
      <c r="D33" s="18">
        <v>23</v>
      </c>
      <c r="E33" s="3">
        <v>6</v>
      </c>
      <c r="F33" s="21">
        <f>SUM(B33:E33)</f>
        <v>205</v>
      </c>
      <c r="G33" s="15"/>
    </row>
    <row r="34" spans="1:9" x14ac:dyDescent="0.25">
      <c r="A34" s="8" t="s">
        <v>0</v>
      </c>
      <c r="B34" s="63">
        <f>SUM(B29:B33)</f>
        <v>702</v>
      </c>
      <c r="C34" s="63">
        <f>SUM(C29:C33)</f>
        <v>282</v>
      </c>
      <c r="D34" s="63">
        <f>SUM(D29:D33)</f>
        <v>326</v>
      </c>
      <c r="E34" s="63">
        <f>SUM(E29:E33)</f>
        <v>48</v>
      </c>
      <c r="F34" s="22">
        <f>SUM(F29:F33)</f>
        <v>1358</v>
      </c>
      <c r="G34" s="15"/>
    </row>
    <row r="35" spans="1:9" ht="30" x14ac:dyDescent="0.25">
      <c r="A35" s="7"/>
      <c r="B35" s="41" t="s">
        <v>25</v>
      </c>
      <c r="C35" s="41" t="s">
        <v>27</v>
      </c>
      <c r="D35" s="41" t="s">
        <v>34</v>
      </c>
      <c r="E35" s="40" t="s">
        <v>35</v>
      </c>
      <c r="F35" s="15"/>
      <c r="G35" s="67"/>
      <c r="H35" s="67"/>
      <c r="I35" s="15"/>
    </row>
    <row r="36" spans="1:9" x14ac:dyDescent="0.25">
      <c r="A36" s="6" t="s">
        <v>1</v>
      </c>
      <c r="B36" s="5">
        <f>B29/B34</f>
        <v>2.8490028490028491E-3</v>
      </c>
      <c r="C36" s="5">
        <f>C29/C34</f>
        <v>1.4184397163120567E-2</v>
      </c>
      <c r="D36" s="5">
        <f>D29/D34</f>
        <v>0.14417177914110429</v>
      </c>
      <c r="E36" s="5">
        <f>E29/E34</f>
        <v>0.10416666666666667</v>
      </c>
    </row>
    <row r="37" spans="1:9" x14ac:dyDescent="0.25">
      <c r="A37" s="6" t="s">
        <v>14</v>
      </c>
      <c r="B37" s="5">
        <f>B30/B34</f>
        <v>1.8518518518518517E-2</v>
      </c>
      <c r="C37" s="5">
        <f>C30/C34</f>
        <v>8.8652482269503549E-2</v>
      </c>
      <c r="D37" s="5">
        <f>D30/D34</f>
        <v>0.31595092024539878</v>
      </c>
      <c r="E37" s="5">
        <f>E30/E34</f>
        <v>0.125</v>
      </c>
    </row>
    <row r="38" spans="1:9" x14ac:dyDescent="0.25">
      <c r="A38" s="6" t="s">
        <v>15</v>
      </c>
      <c r="B38" s="5">
        <f>B31/B34</f>
        <v>0.27207977207977208</v>
      </c>
      <c r="C38" s="5">
        <f>C31/C34</f>
        <v>0.51418439716312059</v>
      </c>
      <c r="D38" s="5">
        <f>D31/D34</f>
        <v>0.3987730061349693</v>
      </c>
      <c r="E38" s="5">
        <f>E31/E34</f>
        <v>0.5</v>
      </c>
    </row>
    <row r="39" spans="1:9" x14ac:dyDescent="0.25">
      <c r="A39" s="6" t="s">
        <v>16</v>
      </c>
      <c r="B39" s="5">
        <f>B32/B34</f>
        <v>0.48290598290598291</v>
      </c>
      <c r="C39" s="5">
        <f>C32/C34</f>
        <v>0.31560283687943264</v>
      </c>
      <c r="D39" s="5">
        <f>D32/D34</f>
        <v>7.0552147239263799E-2</v>
      </c>
      <c r="E39" s="5">
        <f>E32/E34</f>
        <v>0.14583333333333334</v>
      </c>
    </row>
    <row r="40" spans="1:9" x14ac:dyDescent="0.25">
      <c r="A40" s="6" t="s">
        <v>17</v>
      </c>
      <c r="B40" s="5">
        <f>B33/B34</f>
        <v>0.22364672364672364</v>
      </c>
      <c r="C40" s="5">
        <f>C33/C34</f>
        <v>6.7375886524822695E-2</v>
      </c>
      <c r="D40" s="5">
        <f>D33/D34</f>
        <v>7.0552147239263799E-2</v>
      </c>
      <c r="E40" s="5">
        <f>E33/E34</f>
        <v>0.125</v>
      </c>
    </row>
    <row r="41" spans="1:9" x14ac:dyDescent="0.25">
      <c r="A41" s="11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1"/>
      <c r="B42" s="10"/>
      <c r="C42" s="10"/>
      <c r="D42" s="10"/>
      <c r="E42" s="10"/>
      <c r="F42" s="10"/>
      <c r="G42" s="10"/>
      <c r="H42" s="10"/>
      <c r="I42" s="10"/>
    </row>
    <row r="51" spans="1:6" ht="30" x14ac:dyDescent="0.25">
      <c r="A51" s="66" t="s">
        <v>54</v>
      </c>
      <c r="B51" s="45" t="s">
        <v>13</v>
      </c>
      <c r="C51" s="45" t="s">
        <v>18</v>
      </c>
      <c r="D51" s="45" t="s">
        <v>12</v>
      </c>
      <c r="E51" s="45" t="s">
        <v>11</v>
      </c>
      <c r="F51" s="44" t="s">
        <v>6</v>
      </c>
    </row>
    <row r="52" spans="1:6" x14ac:dyDescent="0.25">
      <c r="A52" s="20" t="s">
        <v>1</v>
      </c>
      <c r="B52" s="21">
        <v>42</v>
      </c>
      <c r="C52" s="21">
        <v>1</v>
      </c>
      <c r="D52" s="21">
        <v>0</v>
      </c>
      <c r="E52" s="21">
        <v>15</v>
      </c>
      <c r="F52" s="21">
        <f>SUM(B52:E52)</f>
        <v>58</v>
      </c>
    </row>
    <row r="53" spans="1:6" x14ac:dyDescent="0.25">
      <c r="A53" s="20" t="s">
        <v>14</v>
      </c>
      <c r="B53" s="21">
        <v>142</v>
      </c>
      <c r="C53" s="21">
        <v>3</v>
      </c>
      <c r="D53" s="21">
        <v>0</v>
      </c>
      <c r="E53" s="21">
        <v>2</v>
      </c>
      <c r="F53" s="21">
        <f>SUM(B53:E53)</f>
        <v>147</v>
      </c>
    </row>
    <row r="54" spans="1:6" x14ac:dyDescent="0.25">
      <c r="A54" s="20" t="s">
        <v>15</v>
      </c>
      <c r="B54" s="21">
        <v>488</v>
      </c>
      <c r="C54" s="21">
        <v>0</v>
      </c>
      <c r="D54" s="21">
        <v>0</v>
      </c>
      <c r="E54" s="21">
        <v>2</v>
      </c>
      <c r="F54" s="21">
        <f>SUM(B54:E54)</f>
        <v>490</v>
      </c>
    </row>
    <row r="55" spans="1:6" x14ac:dyDescent="0.25">
      <c r="A55" s="20" t="s">
        <v>16</v>
      </c>
      <c r="B55" s="21">
        <v>457</v>
      </c>
      <c r="C55" s="21">
        <v>0</v>
      </c>
      <c r="D55" s="21">
        <v>0</v>
      </c>
      <c r="E55" s="21">
        <v>1</v>
      </c>
      <c r="F55" s="21">
        <f>SUM(B55:E55)</f>
        <v>458</v>
      </c>
    </row>
    <row r="56" spans="1:6" x14ac:dyDescent="0.25">
      <c r="A56" s="20" t="s">
        <v>17</v>
      </c>
      <c r="B56" s="21">
        <v>199</v>
      </c>
      <c r="C56" s="21">
        <v>1</v>
      </c>
      <c r="D56" s="21">
        <v>0</v>
      </c>
      <c r="E56" s="21">
        <v>5</v>
      </c>
      <c r="F56" s="21">
        <f>SUM(B56:E56)</f>
        <v>205</v>
      </c>
    </row>
    <row r="57" spans="1:6" x14ac:dyDescent="0.25">
      <c r="A57" s="22" t="s">
        <v>0</v>
      </c>
      <c r="B57" s="63">
        <f>SUM(B52:B56)</f>
        <v>1328</v>
      </c>
      <c r="C57" s="63">
        <f>SUM(C52:C56)</f>
        <v>5</v>
      </c>
      <c r="D57" s="63">
        <f>SUM(D52:D56)</f>
        <v>0</v>
      </c>
      <c r="E57" s="63">
        <f>SUM(E52:E56)</f>
        <v>25</v>
      </c>
      <c r="F57" s="22">
        <f>SUM(F52:F56)</f>
        <v>1358</v>
      </c>
    </row>
    <row r="58" spans="1:6" x14ac:dyDescent="0.25">
      <c r="A58" s="22"/>
      <c r="B58" s="46" t="s">
        <v>13</v>
      </c>
      <c r="C58" s="46" t="s">
        <v>18</v>
      </c>
      <c r="D58" s="46" t="s">
        <v>12</v>
      </c>
      <c r="E58" s="46" t="s">
        <v>11</v>
      </c>
      <c r="F58" s="19"/>
    </row>
    <row r="59" spans="1:6" x14ac:dyDescent="0.25">
      <c r="A59" s="20" t="s">
        <v>1</v>
      </c>
      <c r="B59" s="24">
        <f>B52/B57</f>
        <v>3.1626506024096383E-2</v>
      </c>
      <c r="C59" s="24">
        <f>C52/C57</f>
        <v>0.2</v>
      </c>
      <c r="D59" s="24" t="e">
        <f>D52/D57</f>
        <v>#DIV/0!</v>
      </c>
      <c r="E59" s="24">
        <f>E52/E57</f>
        <v>0.6</v>
      </c>
      <c r="F59" s="19"/>
    </row>
    <row r="60" spans="1:6" x14ac:dyDescent="0.25">
      <c r="A60" s="20" t="s">
        <v>14</v>
      </c>
      <c r="B60" s="24">
        <f>B53/B57</f>
        <v>0.10692771084337349</v>
      </c>
      <c r="C60" s="24">
        <f>C53/C57</f>
        <v>0.6</v>
      </c>
      <c r="D60" s="24" t="e">
        <f>D53/D57</f>
        <v>#DIV/0!</v>
      </c>
      <c r="E60" s="24">
        <f>E53/E57</f>
        <v>0.08</v>
      </c>
      <c r="F60" s="19"/>
    </row>
    <row r="61" spans="1:6" x14ac:dyDescent="0.25">
      <c r="A61" s="20" t="s">
        <v>15</v>
      </c>
      <c r="B61" s="24">
        <f>B54/B57</f>
        <v>0.36746987951807231</v>
      </c>
      <c r="C61" s="24">
        <f>C54/C57</f>
        <v>0</v>
      </c>
      <c r="D61" s="24" t="e">
        <f>D54/D57</f>
        <v>#DIV/0!</v>
      </c>
      <c r="E61" s="24">
        <f>E54/E57</f>
        <v>0.08</v>
      </c>
      <c r="F61" s="19"/>
    </row>
    <row r="62" spans="1:6" x14ac:dyDescent="0.25">
      <c r="A62" s="20" t="s">
        <v>16</v>
      </c>
      <c r="B62" s="24">
        <f>B55/B57</f>
        <v>0.34412650602409639</v>
      </c>
      <c r="C62" s="24">
        <f>C55/C57</f>
        <v>0</v>
      </c>
      <c r="D62" s="24" t="e">
        <f>D55/D57</f>
        <v>#DIV/0!</v>
      </c>
      <c r="E62" s="24">
        <f>E55/E57</f>
        <v>0.04</v>
      </c>
      <c r="F62" s="19"/>
    </row>
    <row r="63" spans="1:6" x14ac:dyDescent="0.25">
      <c r="A63" s="20" t="s">
        <v>17</v>
      </c>
      <c r="B63" s="24">
        <f>B56/B57</f>
        <v>0.14984939759036145</v>
      </c>
      <c r="C63" s="24">
        <f>C56/C57</f>
        <v>0.2</v>
      </c>
      <c r="D63" s="24" t="e">
        <f>D56/D57</f>
        <v>#DIV/0!</v>
      </c>
      <c r="E63" s="24">
        <f>E56/E57</f>
        <v>0.2</v>
      </c>
      <c r="F63" s="19"/>
    </row>
    <row r="64" spans="1:6" x14ac:dyDescent="0.25">
      <c r="A64" s="23"/>
      <c r="B64" s="25"/>
      <c r="C64" s="25"/>
      <c r="D64" s="25"/>
      <c r="E64" s="25"/>
      <c r="F64" s="19"/>
    </row>
    <row r="65" spans="1:6" x14ac:dyDescent="0.25">
      <c r="A65" s="23"/>
      <c r="B65" s="25"/>
      <c r="C65" s="25"/>
      <c r="D65" s="25"/>
      <c r="E65" s="25"/>
      <c r="F65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19"/>
      <c r="B73" s="19"/>
      <c r="C73" s="19"/>
      <c r="D73" s="19"/>
      <c r="E73" s="19"/>
      <c r="F73" s="19"/>
    </row>
    <row r="74" spans="1:6" ht="30" x14ac:dyDescent="0.25">
      <c r="A74" s="47" t="s">
        <v>53</v>
      </c>
      <c r="B74" s="48" t="s">
        <v>10</v>
      </c>
      <c r="C74" s="44" t="s">
        <v>9</v>
      </c>
      <c r="D74" s="45" t="s">
        <v>8</v>
      </c>
      <c r="E74" s="48" t="s">
        <v>7</v>
      </c>
      <c r="F74" s="44" t="s">
        <v>6</v>
      </c>
    </row>
    <row r="75" spans="1:6" x14ac:dyDescent="0.25">
      <c r="A75" s="20" t="s">
        <v>1</v>
      </c>
      <c r="B75" s="21">
        <v>9</v>
      </c>
      <c r="C75" s="21">
        <v>18</v>
      </c>
      <c r="D75" s="21">
        <v>22</v>
      </c>
      <c r="E75" s="21">
        <v>9</v>
      </c>
      <c r="F75" s="21">
        <f>SUM(B75:E75)</f>
        <v>58</v>
      </c>
    </row>
    <row r="76" spans="1:6" x14ac:dyDescent="0.25">
      <c r="A76" s="20" t="s">
        <v>14</v>
      </c>
      <c r="B76" s="21">
        <v>12</v>
      </c>
      <c r="C76" s="21">
        <v>31</v>
      </c>
      <c r="D76" s="21">
        <v>81</v>
      </c>
      <c r="E76" s="21">
        <v>23</v>
      </c>
      <c r="F76" s="21">
        <f>SUM(B76:E76)</f>
        <v>147</v>
      </c>
    </row>
    <row r="77" spans="1:6" x14ac:dyDescent="0.25">
      <c r="A77" s="20" t="s">
        <v>15</v>
      </c>
      <c r="B77" s="21">
        <v>47</v>
      </c>
      <c r="C77" s="21">
        <v>125</v>
      </c>
      <c r="D77" s="21">
        <v>247</v>
      </c>
      <c r="E77" s="21">
        <v>70</v>
      </c>
      <c r="F77" s="21">
        <f>SUM(B77:E77)</f>
        <v>489</v>
      </c>
    </row>
    <row r="78" spans="1:6" x14ac:dyDescent="0.25">
      <c r="A78" s="20" t="s">
        <v>16</v>
      </c>
      <c r="B78" s="21">
        <v>14</v>
      </c>
      <c r="C78" s="21">
        <v>88</v>
      </c>
      <c r="D78" s="21">
        <v>260</v>
      </c>
      <c r="E78" s="21">
        <v>95</v>
      </c>
      <c r="F78" s="21">
        <f>SUM(B78:E78)</f>
        <v>457</v>
      </c>
    </row>
    <row r="79" spans="1:6" x14ac:dyDescent="0.25">
      <c r="A79" s="20" t="s">
        <v>17</v>
      </c>
      <c r="B79" s="21">
        <v>4</v>
      </c>
      <c r="C79" s="21">
        <v>35</v>
      </c>
      <c r="D79" s="21">
        <v>90</v>
      </c>
      <c r="E79" s="21">
        <v>73</v>
      </c>
      <c r="F79" s="21">
        <f>SUM(B79:E79)</f>
        <v>202</v>
      </c>
    </row>
    <row r="80" spans="1:6" x14ac:dyDescent="0.25">
      <c r="A80" s="26" t="s">
        <v>0</v>
      </c>
      <c r="B80" s="63">
        <f>SUM(B75:B79)</f>
        <v>86</v>
      </c>
      <c r="C80" s="63">
        <f>SUM(C75:C79)</f>
        <v>297</v>
      </c>
      <c r="D80" s="63">
        <f>SUM(D75:D79)</f>
        <v>700</v>
      </c>
      <c r="E80" s="63">
        <f>SUM(E75:E79)</f>
        <v>270</v>
      </c>
      <c r="F80" s="22">
        <f>SUM(F75:F79)</f>
        <v>1353</v>
      </c>
    </row>
    <row r="81" spans="1:6" x14ac:dyDescent="0.25">
      <c r="A81" s="27"/>
      <c r="B81" s="46" t="s">
        <v>10</v>
      </c>
      <c r="C81" s="45" t="s">
        <v>9</v>
      </c>
      <c r="D81" s="46" t="s">
        <v>8</v>
      </c>
      <c r="E81" s="46" t="s">
        <v>7</v>
      </c>
      <c r="F81" s="19"/>
    </row>
    <row r="82" spans="1:6" x14ac:dyDescent="0.25">
      <c r="A82" s="20" t="s">
        <v>1</v>
      </c>
      <c r="B82" s="24">
        <f>B75/B80</f>
        <v>0.10465116279069768</v>
      </c>
      <c r="C82" s="24">
        <f>C75/C80</f>
        <v>6.0606060606060608E-2</v>
      </c>
      <c r="D82" s="24">
        <f>D75/D80</f>
        <v>3.1428571428571431E-2</v>
      </c>
      <c r="E82" s="24">
        <f>E75/E80</f>
        <v>3.3333333333333333E-2</v>
      </c>
      <c r="F82" s="19"/>
    </row>
    <row r="83" spans="1:6" x14ac:dyDescent="0.25">
      <c r="A83" s="20" t="s">
        <v>14</v>
      </c>
      <c r="B83" s="24">
        <f>B76/B80</f>
        <v>0.13953488372093023</v>
      </c>
      <c r="C83" s="24">
        <f>C76/C80</f>
        <v>0.10437710437710437</v>
      </c>
      <c r="D83" s="24">
        <f>D76/D80</f>
        <v>0.11571428571428571</v>
      </c>
      <c r="E83" s="24">
        <f>E76/E80</f>
        <v>8.5185185185185183E-2</v>
      </c>
      <c r="F83" s="19"/>
    </row>
    <row r="84" spans="1:6" x14ac:dyDescent="0.25">
      <c r="A84" s="20" t="s">
        <v>15</v>
      </c>
      <c r="B84" s="24">
        <f>B77/B80</f>
        <v>0.54651162790697672</v>
      </c>
      <c r="C84" s="24">
        <f>C77/C80</f>
        <v>0.4208754208754209</v>
      </c>
      <c r="D84" s="24">
        <f>D77/D80</f>
        <v>0.35285714285714287</v>
      </c>
      <c r="E84" s="24">
        <f>E77/E80</f>
        <v>0.25925925925925924</v>
      </c>
      <c r="F84" s="19"/>
    </row>
    <row r="85" spans="1:6" x14ac:dyDescent="0.25">
      <c r="A85" s="20" t="s">
        <v>16</v>
      </c>
      <c r="B85" s="24">
        <f>B78/B80</f>
        <v>0.16279069767441862</v>
      </c>
      <c r="C85" s="24">
        <f>C78/C80</f>
        <v>0.29629629629629628</v>
      </c>
      <c r="D85" s="24">
        <f>D78/D80</f>
        <v>0.37142857142857144</v>
      </c>
      <c r="E85" s="24">
        <f>E78/E80</f>
        <v>0.35185185185185186</v>
      </c>
      <c r="F85" s="19"/>
    </row>
    <row r="86" spans="1:6" x14ac:dyDescent="0.25">
      <c r="A86" s="20" t="s">
        <v>17</v>
      </c>
      <c r="B86" s="24">
        <f>B79/B80</f>
        <v>4.6511627906976744E-2</v>
      </c>
      <c r="C86" s="24">
        <f>C79/C80</f>
        <v>0.11784511784511785</v>
      </c>
      <c r="D86" s="24">
        <f>D79/D80</f>
        <v>0.12857142857142856</v>
      </c>
      <c r="E86" s="24">
        <f>E79/E80</f>
        <v>0.27037037037037037</v>
      </c>
      <c r="F86" s="19"/>
    </row>
    <row r="87" spans="1:6" x14ac:dyDescent="0.25">
      <c r="A87" s="23"/>
      <c r="B87" s="25"/>
      <c r="C87" s="25"/>
      <c r="D87" s="25"/>
      <c r="E87" s="25"/>
      <c r="F87" s="19"/>
    </row>
    <row r="93" spans="1:6" x14ac:dyDescent="0.25">
      <c r="A93" s="19"/>
      <c r="B93" s="19"/>
      <c r="C93" s="19"/>
      <c r="D93" s="19"/>
      <c r="E93" s="19"/>
      <c r="F93" s="19"/>
    </row>
    <row r="94" spans="1:6" x14ac:dyDescent="0.25">
      <c r="A94" s="23"/>
      <c r="B94" s="25"/>
      <c r="C94" s="25"/>
      <c r="D94" s="25"/>
      <c r="E94" s="25"/>
      <c r="F94" s="19"/>
    </row>
    <row r="95" spans="1:6" x14ac:dyDescent="0.25">
      <c r="A95" s="19"/>
      <c r="B95" s="19"/>
      <c r="C95" s="19"/>
      <c r="D95" s="19"/>
      <c r="E95" s="19"/>
      <c r="F95" s="19"/>
    </row>
    <row r="96" spans="1:6" x14ac:dyDescent="0.25">
      <c r="A96" s="19"/>
      <c r="B96" s="19"/>
      <c r="C96" s="19"/>
      <c r="D96" s="19"/>
      <c r="E96" s="19"/>
      <c r="F96" s="19"/>
    </row>
    <row r="97" spans="1:6" ht="30" x14ac:dyDescent="0.25">
      <c r="A97" s="62" t="s">
        <v>52</v>
      </c>
      <c r="B97" s="45" t="s">
        <v>5</v>
      </c>
      <c r="C97" s="45" t="s">
        <v>4</v>
      </c>
      <c r="D97" s="45" t="s">
        <v>3</v>
      </c>
      <c r="E97" s="48" t="s">
        <v>2</v>
      </c>
      <c r="F97" s="44" t="s">
        <v>6</v>
      </c>
    </row>
    <row r="98" spans="1:6" x14ac:dyDescent="0.25">
      <c r="A98" s="20" t="s">
        <v>1</v>
      </c>
      <c r="B98" s="21">
        <v>16</v>
      </c>
      <c r="C98" s="21">
        <v>2</v>
      </c>
      <c r="D98" s="21">
        <v>13</v>
      </c>
      <c r="E98" s="28">
        <v>27</v>
      </c>
      <c r="F98" s="21">
        <f>SUM(B98:E98)</f>
        <v>58</v>
      </c>
    </row>
    <row r="99" spans="1:6" x14ac:dyDescent="0.25">
      <c r="A99" s="20" t="s">
        <v>14</v>
      </c>
      <c r="B99" s="21">
        <v>27</v>
      </c>
      <c r="C99" s="21">
        <v>4</v>
      </c>
      <c r="D99" s="21">
        <v>41</v>
      </c>
      <c r="E99" s="28">
        <v>75</v>
      </c>
      <c r="F99" s="21">
        <f>SUM(B99:E99)</f>
        <v>147</v>
      </c>
    </row>
    <row r="100" spans="1:6" x14ac:dyDescent="0.25">
      <c r="A100" s="20" t="s">
        <v>15</v>
      </c>
      <c r="B100" s="21">
        <v>84</v>
      </c>
      <c r="C100" s="21">
        <v>29</v>
      </c>
      <c r="D100" s="21">
        <v>132</v>
      </c>
      <c r="E100" s="28">
        <v>245</v>
      </c>
      <c r="F100" s="21">
        <f>SUM(B100:E100)</f>
        <v>490</v>
      </c>
    </row>
    <row r="101" spans="1:6" x14ac:dyDescent="0.25">
      <c r="A101" s="20" t="s">
        <v>16</v>
      </c>
      <c r="B101" s="21">
        <v>82</v>
      </c>
      <c r="C101" s="21">
        <v>49</v>
      </c>
      <c r="D101" s="21">
        <v>100</v>
      </c>
      <c r="E101" s="28">
        <v>227</v>
      </c>
      <c r="F101" s="21">
        <f>SUM(B101:E101)</f>
        <v>458</v>
      </c>
    </row>
    <row r="102" spans="1:6" x14ac:dyDescent="0.25">
      <c r="A102" s="20" t="s">
        <v>17</v>
      </c>
      <c r="B102" s="21">
        <v>27</v>
      </c>
      <c r="C102" s="21">
        <v>26</v>
      </c>
      <c r="D102" s="21">
        <v>37</v>
      </c>
      <c r="E102" s="28">
        <v>115</v>
      </c>
      <c r="F102" s="21">
        <f>SUM(B102:E102)</f>
        <v>205</v>
      </c>
    </row>
    <row r="103" spans="1:6" x14ac:dyDescent="0.25">
      <c r="A103" s="26" t="s">
        <v>0</v>
      </c>
      <c r="B103" s="63">
        <f>SUM(B98:B102)</f>
        <v>236</v>
      </c>
      <c r="C103" s="63">
        <f>SUM(C98:C102)</f>
        <v>110</v>
      </c>
      <c r="D103" s="63">
        <f>SUM(D98:D102)</f>
        <v>323</v>
      </c>
      <c r="E103" s="63">
        <f>SUM(E98:E102)</f>
        <v>689</v>
      </c>
      <c r="F103" s="22">
        <f>SUM(F98:F102)</f>
        <v>1358</v>
      </c>
    </row>
    <row r="104" spans="1:6" x14ac:dyDescent="0.25">
      <c r="A104" s="27"/>
      <c r="B104" s="45" t="s">
        <v>5</v>
      </c>
      <c r="C104" s="45" t="s">
        <v>4</v>
      </c>
      <c r="D104" s="45" t="s">
        <v>3</v>
      </c>
      <c r="E104" s="45" t="s">
        <v>2</v>
      </c>
      <c r="F104" s="19"/>
    </row>
    <row r="105" spans="1:6" x14ac:dyDescent="0.25">
      <c r="A105" s="20" t="s">
        <v>1</v>
      </c>
      <c r="B105" s="24">
        <f>B98/B103</f>
        <v>6.7796610169491525E-2</v>
      </c>
      <c r="C105" s="24">
        <f>C98/C103</f>
        <v>1.8181818181818181E-2</v>
      </c>
      <c r="D105" s="24">
        <f>D98/D103</f>
        <v>4.0247678018575851E-2</v>
      </c>
      <c r="E105" s="24">
        <f>E98/E103</f>
        <v>3.9187227866473148E-2</v>
      </c>
      <c r="F105" s="19"/>
    </row>
    <row r="106" spans="1:6" x14ac:dyDescent="0.25">
      <c r="A106" s="20" t="s">
        <v>14</v>
      </c>
      <c r="B106" s="24">
        <f>B99/B103</f>
        <v>0.11440677966101695</v>
      </c>
      <c r="C106" s="24">
        <f>C99/C103</f>
        <v>3.6363636363636362E-2</v>
      </c>
      <c r="D106" s="24">
        <f>D99/D103</f>
        <v>0.12693498452012383</v>
      </c>
      <c r="E106" s="24">
        <f>E99/E103</f>
        <v>0.10885341074020319</v>
      </c>
      <c r="F106" s="19"/>
    </row>
    <row r="107" spans="1:6" x14ac:dyDescent="0.25">
      <c r="A107" s="20" t="s">
        <v>15</v>
      </c>
      <c r="B107" s="24">
        <f>B100/B103</f>
        <v>0.3559322033898305</v>
      </c>
      <c r="C107" s="24">
        <f>C100/C103</f>
        <v>0.26363636363636361</v>
      </c>
      <c r="D107" s="24">
        <f>D100/D103</f>
        <v>0.4086687306501548</v>
      </c>
      <c r="E107" s="24">
        <f>E100/E103</f>
        <v>0.35558780841799709</v>
      </c>
      <c r="F107" s="19"/>
    </row>
    <row r="108" spans="1:6" x14ac:dyDescent="0.25">
      <c r="A108" s="20" t="s">
        <v>16</v>
      </c>
      <c r="B108" s="24">
        <f>B101/B103</f>
        <v>0.34745762711864409</v>
      </c>
      <c r="C108" s="24">
        <f>C101/C103</f>
        <v>0.44545454545454544</v>
      </c>
      <c r="D108" s="24">
        <f>D101/D103</f>
        <v>0.30959752321981426</v>
      </c>
      <c r="E108" s="24">
        <f>E101/E103</f>
        <v>0.32946298984034833</v>
      </c>
      <c r="F108" s="19"/>
    </row>
    <row r="109" spans="1:6" x14ac:dyDescent="0.25">
      <c r="A109" s="20" t="s">
        <v>17</v>
      </c>
      <c r="B109" s="24">
        <f>B102/B103</f>
        <v>0.11440677966101695</v>
      </c>
      <c r="C109" s="24">
        <f>C102/C103</f>
        <v>0.23636363636363636</v>
      </c>
      <c r="D109" s="24">
        <f>D102/D103</f>
        <v>0.11455108359133127</v>
      </c>
      <c r="E109" s="24">
        <f>E102/E103</f>
        <v>0.16690856313497823</v>
      </c>
      <c r="F109" s="19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Additional SY 15-16 Analysis</vt:lpstr>
      <vt:lpstr>Additional SY 13-14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Vaughan Byrnes</cp:lastModifiedBy>
  <dcterms:created xsi:type="dcterms:W3CDTF">2017-07-12T04:23:28Z</dcterms:created>
  <dcterms:modified xsi:type="dcterms:W3CDTF">2018-07-18T21:16:11Z</dcterms:modified>
</cp:coreProperties>
</file>