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0" i="3"/>
  <c r="E86" i="3"/>
  <c r="D80" i="3"/>
  <c r="D86" i="3"/>
  <c r="C80" i="3"/>
  <c r="C86" i="3"/>
  <c r="B80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<sst xmlns="http://schemas.openxmlformats.org/spreadsheetml/2006/main" count="225" uniqueCount="59">
  <si>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</si>
  <si>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</si>
  <si>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</si>
  <si>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</si>
  <si>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</si>
  <si>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</si>
  <si>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</si>
  <si>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</si>
  <si>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</si>
  <si>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</si>
  <si>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</si>
  <si>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</si>
  <si>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</si>
  <si>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</si>
  <si>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</si>
  <si>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</si>
  <si>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</si>
  <si>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</si>
  <si>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</si>
  <si>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</si>
  <si>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</si>
  <si>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</si>
  <si>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</si>
  <si>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</si>
  <si>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</si>
  <si>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</si>
  <si>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</si>
  <si>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</si>
  <si>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</si>
  <si>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</si>
  <si>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</si>
  <si>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</si>
  <si>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</si>
  <si>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</si>
  <si>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</si>
  <si>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</si>
  <si>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</si>
  <si>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</si>
  <si>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</si>
  <si>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</si>
  <si>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</si>
  <si>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</si>
  <si>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</si>
  <si>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</si>
  <si>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</si>
  <si>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Illinois</t>
  </si>
  <si>
    <t>Illinois Schools Reporting Zero Students as Chronically Absent</t>
  </si>
  <si>
    <t>SY 15-16 Chronic Absence Levels Across 
Illinois Schools</t>
  </si>
  <si>
    <t xml:space="preserve">SY 15-16 Chronic Absence Levels Across Illinois Schools by Grades Served </t>
  </si>
  <si>
    <t xml:space="preserve"> SY 15-16 Chronic Absence Levels Across Illinois Schools by School Type</t>
  </si>
  <si>
    <t xml:space="preserve">SY 15-16 Chronic Absence Levels Across Illinois Schools by Concentration of Poverty </t>
  </si>
  <si>
    <t xml:space="preserve">SY 13-14 Chronic Absence Levels Across Illinois Schools by Locale </t>
  </si>
  <si>
    <t xml:space="preserve">SY 13-14 Chronic Absence Levels Across Illinois Schools by Concentration of Poverty  </t>
  </si>
  <si>
    <t>SY 13-14 Chronic Absence Levels Across Illinois Schools by School Type</t>
  </si>
  <si>
    <t xml:space="preserve">SY 13-14 Chronic Absence Levels Across Illinois Schools by Grades Served </t>
  </si>
  <si>
    <t xml:space="preserve">SY 13-14 Chronic Absence Levels Across 
Illinois Schools </t>
  </si>
  <si>
    <t>SY 15-16 Chronic Absence Levels Across Illinois Schools by Locale</t>
  </si>
  <si>
    <t>Chronic Absence Levels Across Illinois Schools SY 15-16  Compared to SY 13-14</t>
  </si>
  <si>
    <t>Chronic Absence Levels Across Illinois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</si>
</sst>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Illinois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342</c:v>
                </c:pt>
                <c:pt idx="1">
                  <c:v>382</c:v>
                </c:pt>
                <c:pt idx="2">
                  <c:v>1090</c:v>
                </c:pt>
                <c:pt idx="3">
                  <c:v>793</c:v>
                </c:pt>
                <c:pt idx="4">
                  <c:v>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428</c:v>
                </c:pt>
                <c:pt idx="1">
                  <c:v>520</c:v>
                </c:pt>
                <c:pt idx="2">
                  <c:v>1374</c:v>
                </c:pt>
                <c:pt idx="3">
                  <c:v>797</c:v>
                </c:pt>
                <c:pt idx="4">
                  <c:v>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6980968"/>
        <c:axId val="2112810408"/>
      </c:barChart>
      <c:catAx>
        <c:axId val="213698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2810408"/>
        <c:crosses val="autoZero"/>
        <c:auto val="1"/>
        <c:lblAlgn val="ctr"/>
        <c:lblOffset val="100"/>
        <c:noMultiLvlLbl val="0"/>
      </c:catAx>
      <c:valAx>
        <c:axId val="2112810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268604463119004E-3"/>
              <c:y val="0.2232155313439629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6980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Illinois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14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r>
              <a:rPr lang="en-US" sz="900" b="1" i="0" baseline="0">
                <a:effectLst/>
              </a:rPr>
              <a:t> 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0.16699410609037327</c:v>
                </c:pt>
                <c:pt idx="1">
                  <c:v>8.8770053475935834E-2</c:v>
                </c:pt>
                <c:pt idx="2">
                  <c:v>4.6409807355516634E-2</c:v>
                </c:pt>
                <c:pt idx="3">
                  <c:v>2.1118012422360249E-2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0.14440078585461691</c:v>
                </c:pt>
                <c:pt idx="1">
                  <c:v>0.11336898395721925</c:v>
                </c:pt>
                <c:pt idx="2">
                  <c:v>8.0560420315236428E-2</c:v>
                </c:pt>
                <c:pt idx="3">
                  <c:v>3.8509316770186333E-2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0.28290766208251472</c:v>
                </c:pt>
                <c:pt idx="1">
                  <c:v>0.29839572192513369</c:v>
                </c:pt>
                <c:pt idx="2">
                  <c:v>0.29859894921190894</c:v>
                </c:pt>
                <c:pt idx="3">
                  <c:v>0.20496894409937888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0.13850687622789784</c:v>
                </c:pt>
                <c:pt idx="1">
                  <c:v>0.17005347593582887</c:v>
                </c:pt>
                <c:pt idx="2">
                  <c:v>0.20490367775831875</c:v>
                </c:pt>
                <c:pt idx="3">
                  <c:v>0.3031055900621118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0.26719056974459726</c:v>
                </c:pt>
                <c:pt idx="1">
                  <c:v>0.32941176470588235</c:v>
                </c:pt>
                <c:pt idx="2">
                  <c:v>0.36952714535901926</c:v>
                </c:pt>
                <c:pt idx="3">
                  <c:v>0.43229813664596273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12443352"/>
        <c:axId val="2084231384"/>
      </c:barChart>
      <c:catAx>
        <c:axId val="2112443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4231384"/>
        <c:crosses val="autoZero"/>
        <c:auto val="1"/>
        <c:lblAlgn val="ctr"/>
        <c:lblOffset val="100"/>
        <c:noMultiLvlLbl val="0"/>
      </c:catAx>
      <c:valAx>
        <c:axId val="20842313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152499087924E-2"/>
              <c:y val="0.371787651183370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24433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for </a:t>
            </a:r>
            <a:r>
              <a:rPr lang="en-US" sz="1400" b="1" i="0" u="none" strike="noStrike" baseline="0">
                <a:effectLst/>
              </a:rPr>
              <a:t>Illinois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0.13753877973112719</c:v>
                </c:pt>
                <c:pt idx="1">
                  <c:v>7.1955719557195569E-2</c:v>
                </c:pt>
                <c:pt idx="2">
                  <c:v>8.3487940630797772E-2</c:v>
                </c:pt>
                <c:pt idx="3">
                  <c:v>4.3113772455089822E-2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0.11065149948293691</c:v>
                </c:pt>
                <c:pt idx="1">
                  <c:v>8.9175891758917589E-2</c:v>
                </c:pt>
                <c:pt idx="2">
                  <c:v>0.1038961038961039</c:v>
                </c:pt>
                <c:pt idx="3">
                  <c:v>8.5029940119760478E-2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0.25439503619441572</c:v>
                </c:pt>
                <c:pt idx="1">
                  <c:v>0.29827798277982781</c:v>
                </c:pt>
                <c:pt idx="2">
                  <c:v>0.28385899814471244</c:v>
                </c:pt>
                <c:pt idx="3">
                  <c:v>0.24311377245508983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0.17993795243019647</c:v>
                </c:pt>
                <c:pt idx="1">
                  <c:v>0.22078720787207873</c:v>
                </c:pt>
                <c:pt idx="2">
                  <c:v>0.13358070500927643</c:v>
                </c:pt>
                <c:pt idx="3">
                  <c:v>0.22275449101796407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0.31747673216132366</c:v>
                </c:pt>
                <c:pt idx="1">
                  <c:v>0.31980319803198032</c:v>
                </c:pt>
                <c:pt idx="2">
                  <c:v>0.39517625231910947</c:v>
                </c:pt>
                <c:pt idx="3">
                  <c:v>0.40598802395209582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1709960"/>
        <c:axId val="2141082744"/>
      </c:barChart>
      <c:catAx>
        <c:axId val="2131709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1082744"/>
        <c:crosses val="autoZero"/>
        <c:auto val="1"/>
        <c:lblAlgn val="ctr"/>
        <c:lblOffset val="100"/>
        <c:noMultiLvlLbl val="0"/>
      </c:catAx>
      <c:valAx>
        <c:axId val="2141082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675201170446E-2"/>
              <c:y val="0.295102362204724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17099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Illinois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8.5308056872037921E-2</c:v>
                </c:pt>
                <c:pt idx="1">
                  <c:v>9.5285607383387372E-2</c:v>
                </c:pt>
                <c:pt idx="2">
                  <c:v>0.27188825143427287</c:v>
                </c:pt>
                <c:pt idx="3">
                  <c:v>0.19780493888750311</c:v>
                </c:pt>
                <c:pt idx="4">
                  <c:v>0.34971314542279869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0.10791729702471003</c:v>
                </c:pt>
                <c:pt idx="1">
                  <c:v>0.13111447302067575</c:v>
                </c:pt>
                <c:pt idx="2">
                  <c:v>0.34644478063540091</c:v>
                </c:pt>
                <c:pt idx="3">
                  <c:v>0.20095814422592032</c:v>
                </c:pt>
                <c:pt idx="4">
                  <c:v>0.213565305093293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4413464"/>
        <c:axId val="2145030040"/>
      </c:barChart>
      <c:catAx>
        <c:axId val="-2114413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5030040"/>
        <c:crosses val="autoZero"/>
        <c:auto val="1"/>
        <c:lblAlgn val="ctr"/>
        <c:lblOffset val="100"/>
        <c:noMultiLvlLbl val="0"/>
      </c:catAx>
      <c:valAx>
        <c:axId val="2145030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2625672665020999E-2"/>
              <c:y val="0.285021365987693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-2114413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Illinois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0.13344973808929908</c:v>
                </c:pt>
                <c:pt idx="1">
                  <c:v>9.4553706505295002E-2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8164664"/>
        <c:axId val="2103040504"/>
      </c:barChart>
      <c:catAx>
        <c:axId val="213816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040504"/>
        <c:crosses val="autoZero"/>
        <c:auto val="1"/>
        <c:lblAlgn val="ctr"/>
        <c:lblOffset val="100"/>
        <c:noMultiLvlLbl val="0"/>
      </c:catAx>
      <c:valAx>
        <c:axId val="210304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26434081053206E-2"/>
              <c:y val="0.32876776316635098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16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Illinois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686840815804199E-2"/>
          <c:y val="0.191586809930271"/>
          <c:w val="0.87614378696249995"/>
          <c:h val="0.620451431228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3.5467128027681663E-2</c:v>
                </c:pt>
                <c:pt idx="1">
                  <c:v>5.2845528455284556E-2</c:v>
                </c:pt>
                <c:pt idx="2">
                  <c:v>0.31347517730496455</c:v>
                </c:pt>
                <c:pt idx="3">
                  <c:v>0.34862385321100919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0.10294117647058823</c:v>
                </c:pt>
                <c:pt idx="1">
                  <c:v>0.14769647696476965</c:v>
                </c:pt>
                <c:pt idx="2">
                  <c:v>0.20141843971631207</c:v>
                </c:pt>
                <c:pt idx="3">
                  <c:v>0.1834862385321101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0.39749134948096887</c:v>
                </c:pt>
                <c:pt idx="1">
                  <c:v>0.35501355013550134</c:v>
                </c:pt>
                <c:pt idx="2">
                  <c:v>0.21843971631205675</c:v>
                </c:pt>
                <c:pt idx="3">
                  <c:v>0.22018348623853212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0.2491349480968858</c:v>
                </c:pt>
                <c:pt idx="1">
                  <c:v>0.1991869918699187</c:v>
                </c:pt>
                <c:pt idx="2">
                  <c:v>9.2198581560283682E-2</c:v>
                </c:pt>
                <c:pt idx="3">
                  <c:v>4.5871559633027525E-2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0.21496539792387542</c:v>
                </c:pt>
                <c:pt idx="1">
                  <c:v>0.24525745257452575</c:v>
                </c:pt>
                <c:pt idx="2">
                  <c:v>0.17446808510638298</c:v>
                </c:pt>
                <c:pt idx="3">
                  <c:v>0.20183486238532111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40004680"/>
        <c:axId val="2100939224"/>
      </c:barChart>
      <c:catAx>
        <c:axId val="204000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51548344129647E-2"/>
              <c:y val="0.361966688171969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40004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Illinois</a:t>
            </a:r>
            <a:r>
              <a:rPr lang="en-US" sz="1400" baseline="0"/>
              <a:t> 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9.0452261306532666E-2</c:v>
                </c:pt>
                <c:pt idx="1">
                  <c:v>0.52173913043478259</c:v>
                </c:pt>
                <c:pt idx="2">
                  <c:v>0</c:v>
                </c:pt>
                <c:pt idx="3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0.13303358899761969</c:v>
                </c:pt>
                <c:pt idx="1">
                  <c:v>0.13043478260869565</c:v>
                </c:pt>
                <c:pt idx="2">
                  <c:v>0</c:v>
                </c:pt>
                <c:pt idx="3">
                  <c:v>7.7777777777777779E-2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0.35704839989420789</c:v>
                </c:pt>
                <c:pt idx="1">
                  <c:v>0.13043478260869565</c:v>
                </c:pt>
                <c:pt idx="2">
                  <c:v>0</c:v>
                </c:pt>
                <c:pt idx="3">
                  <c:v>0.12222222222222222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0.20814599312351229</c:v>
                </c:pt>
                <c:pt idx="1">
                  <c:v>0</c:v>
                </c:pt>
                <c:pt idx="2">
                  <c:v>0</c:v>
                </c:pt>
                <c:pt idx="3">
                  <c:v>7.7777777777777779E-2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0.21131975667812747</c:v>
                </c:pt>
                <c:pt idx="1">
                  <c:v>0.21739130434782608</c:v>
                </c:pt>
                <c:pt idx="2">
                  <c:v>0</c:v>
                </c:pt>
                <c:pt idx="3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0452232"/>
        <c:axId val="2104868088"/>
      </c:barChart>
      <c:catAx>
        <c:axId val="2100452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auto val="1"/>
        <c:lblAlgn val="ctr"/>
        <c:lblOffset val="100"/>
        <c:noMultiLvlLbl val="0"/>
      </c:catAx>
      <c:valAx>
        <c:axId val="21048680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152499087924E-2"/>
              <c:y val="0.329856588531620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452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Illinois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r>
              <a:rPr lang="en-US" sz="900" b="1" i="0" baseline="0">
                <a:effectLst/>
              </a:rPr>
              <a:t> 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0.20760869565217391</c:v>
                </c:pt>
                <c:pt idx="1">
                  <c:v>0.1056563500533618</c:v>
                </c:pt>
                <c:pt idx="2">
                  <c:v>6.1619718309859156E-2</c:v>
                </c:pt>
                <c:pt idx="3">
                  <c:v>1.6298020954598369E-2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0.16521739130434782</c:v>
                </c:pt>
                <c:pt idx="1">
                  <c:v>0.17716115261472787</c:v>
                </c:pt>
                <c:pt idx="2">
                  <c:v>0.12764084507042253</c:v>
                </c:pt>
                <c:pt idx="3">
                  <c:v>5.3550640279394643E-2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0.41630434782608694</c:v>
                </c:pt>
                <c:pt idx="1">
                  <c:v>0.35325506937033085</c:v>
                </c:pt>
                <c:pt idx="2">
                  <c:v>0.31073943661971831</c:v>
                </c:pt>
                <c:pt idx="3">
                  <c:v>0.33876600698486614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0.12717391304347825</c:v>
                </c:pt>
                <c:pt idx="1">
                  <c:v>0.15261472785485591</c:v>
                </c:pt>
                <c:pt idx="2">
                  <c:v>0.20862676056338028</c:v>
                </c:pt>
                <c:pt idx="3">
                  <c:v>0.34458672875436552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8.3695652173913046E-2</c:v>
                </c:pt>
                <c:pt idx="1">
                  <c:v>0.21131270010672359</c:v>
                </c:pt>
                <c:pt idx="2">
                  <c:v>0.29137323943661969</c:v>
                </c:pt>
                <c:pt idx="3">
                  <c:v>0.24679860302677531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12361496"/>
        <c:axId val="2094917688"/>
      </c:barChart>
      <c:catAx>
        <c:axId val="2112361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4917688"/>
        <c:crosses val="autoZero"/>
        <c:auto val="1"/>
        <c:lblAlgn val="ctr"/>
        <c:lblOffset val="100"/>
        <c:noMultiLvlLbl val="0"/>
      </c:catAx>
      <c:valAx>
        <c:axId val="2094917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3133892739876E-2"/>
              <c:y val="0.33201819873380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23614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Illinois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0.19476439790575917</c:v>
                </c:pt>
                <c:pt idx="1">
                  <c:v>7.9705702023298589E-2</c:v>
                </c:pt>
                <c:pt idx="2">
                  <c:v>0.11132437619961612</c:v>
                </c:pt>
                <c:pt idx="3">
                  <c:v>5.2821128451380553E-2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0.15183246073298429</c:v>
                </c:pt>
                <c:pt idx="1">
                  <c:v>0.1213979153893317</c:v>
                </c:pt>
                <c:pt idx="2">
                  <c:v>0.1343570057581574</c:v>
                </c:pt>
                <c:pt idx="3">
                  <c:v>0.12725090036014405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0.42303664921465967</c:v>
                </c:pt>
                <c:pt idx="1">
                  <c:v>0.36112814224402207</c:v>
                </c:pt>
                <c:pt idx="2">
                  <c:v>0.31285988483685223</c:v>
                </c:pt>
                <c:pt idx="3">
                  <c:v>0.25690276110444177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0.15706806282722513</c:v>
                </c:pt>
                <c:pt idx="1">
                  <c:v>0.23053341508277131</c:v>
                </c:pt>
                <c:pt idx="2">
                  <c:v>0.15738963531669867</c:v>
                </c:pt>
                <c:pt idx="3">
                  <c:v>0.22328931572629052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7.3298429319371722E-2</c:v>
                </c:pt>
                <c:pt idx="1">
                  <c:v>0.20723482526057632</c:v>
                </c:pt>
                <c:pt idx="2">
                  <c:v>0.28406909788867563</c:v>
                </c:pt>
                <c:pt idx="3">
                  <c:v>0.3397358943577431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1437192"/>
        <c:axId val="2133702952"/>
      </c:barChart>
      <c:catAx>
        <c:axId val="2141437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3702952"/>
        <c:crosses val="autoZero"/>
        <c:auto val="1"/>
        <c:lblAlgn val="ctr"/>
        <c:lblOffset val="100"/>
        <c:noMultiLvlLbl val="0"/>
      </c:catAx>
      <c:valAx>
        <c:axId val="2133702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41404535479099E-2"/>
              <c:y val="0.32887024991441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14371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Illinois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820304290782501E-2"/>
          <c:y val="0.188726942317371"/>
          <c:w val="0.88201032348752195"/>
          <c:h val="0.62331129884152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2.0025564550489986E-2</c:v>
                </c:pt>
                <c:pt idx="1">
                  <c:v>5.3619302949061663E-2</c:v>
                </c:pt>
                <c:pt idx="2">
                  <c:v>0.26294277929155313</c:v>
                </c:pt>
                <c:pt idx="3">
                  <c:v>0.36428571428571427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7.3711120579463149E-2</c:v>
                </c:pt>
                <c:pt idx="1">
                  <c:v>9.1152815013404831E-2</c:v>
                </c:pt>
                <c:pt idx="2">
                  <c:v>0.16621253405994552</c:v>
                </c:pt>
                <c:pt idx="3">
                  <c:v>0.11428571428571428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0.2709842351938645</c:v>
                </c:pt>
                <c:pt idx="1">
                  <c:v>0.33914209115281502</c:v>
                </c:pt>
                <c:pt idx="2">
                  <c:v>0.23433242506811988</c:v>
                </c:pt>
                <c:pt idx="3">
                  <c:v>0.18571428571428572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0.24201107797187899</c:v>
                </c:pt>
                <c:pt idx="1">
                  <c:v>0.18632707774798929</c:v>
                </c:pt>
                <c:pt idx="2">
                  <c:v>0.1008174386920981</c:v>
                </c:pt>
                <c:pt idx="3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0.39326800170430337</c:v>
                </c:pt>
                <c:pt idx="1">
                  <c:v>0.32975871313672922</c:v>
                </c:pt>
                <c:pt idx="2">
                  <c:v>0.23569482288828339</c:v>
                </c:pt>
                <c:pt idx="3">
                  <c:v>0.26428571428571429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0239544"/>
        <c:axId val="2095353496"/>
      </c:barChart>
      <c:catAx>
        <c:axId val="2090239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53496"/>
        <c:crosses val="autoZero"/>
        <c:auto val="1"/>
        <c:lblAlgn val="ctr"/>
        <c:lblOffset val="100"/>
        <c:noMultiLvlLbl val="0"/>
      </c:catAx>
      <c:valAx>
        <c:axId val="2095353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7549320191984E-2"/>
              <c:y val="0.360536754365520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02395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Illinois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6.4618644067796605E-2</c:v>
                </c:pt>
                <c:pt idx="1">
                  <c:v>0.45714285714285713</c:v>
                </c:pt>
                <c:pt idx="2">
                  <c:v>0</c:v>
                </c:pt>
                <c:pt idx="3">
                  <c:v>0.45348837209302323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9.4014830508474576E-2</c:v>
                </c:pt>
                <c:pt idx="1">
                  <c:v>0.12380952380952381</c:v>
                </c:pt>
                <c:pt idx="2">
                  <c:v>0</c:v>
                </c:pt>
                <c:pt idx="3">
                  <c:v>0.12790697674418605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0.28283898305084748</c:v>
                </c:pt>
                <c:pt idx="1">
                  <c:v>9.5238095238095233E-2</c:v>
                </c:pt>
                <c:pt idx="2">
                  <c:v>0</c:v>
                </c:pt>
                <c:pt idx="3">
                  <c:v>0.10465116279069768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0.20709745762711865</c:v>
                </c:pt>
                <c:pt idx="1">
                  <c:v>3.8095238095238099E-2</c:v>
                </c:pt>
                <c:pt idx="2">
                  <c:v>0</c:v>
                </c:pt>
                <c:pt idx="3">
                  <c:v>5.8139534883720929E-2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0.35143008474576271</c:v>
                </c:pt>
                <c:pt idx="1">
                  <c:v>0.2857142857142857</c:v>
                </c:pt>
                <c:pt idx="2">
                  <c:v>0</c:v>
                </c:pt>
                <c:pt idx="3">
                  <c:v>0.2558139534883721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12130008"/>
        <c:axId val="2094971336"/>
      </c:barChart>
      <c:catAx>
        <c:axId val="2112130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4971336"/>
        <c:crosses val="autoZero"/>
        <c:auto val="1"/>
        <c:lblAlgn val="ctr"/>
        <c:lblOffset val="100"/>
        <c:noMultiLvlLbl val="0"/>
      </c:catAx>
      <c:valAx>
        <c:axId val="20949713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7.2966070777088603E-3"/>
              <c:y val="0.310692550318817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21300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C17" sqref="C17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57</v>
      </c>
      <c r="B5" s="37"/>
      <c r="C5" s="37"/>
      <c r="D5" s="38"/>
      <c r="E5" s="39"/>
    </row>
    <row r="6" spans="1:6" x14ac:dyDescent="0.25">
      <c r="C6" s="34"/>
    </row>
    <row r="7" spans="1:6" x14ac:dyDescent="0.25">
      <c r="C7" s="34"/>
    </row>
    <row r="8" spans="1:6" x14ac:dyDescent="0.25">
      <c r="C8" s="34"/>
    </row>
    <row r="14" spans="1:6" ht="31.5" x14ac:dyDescent="0.25">
      <c r="A14" s="51" t="s">
        <v>58</v>
      </c>
      <c r="B14" s="52" t="s">
        <v>19</v>
      </c>
      <c r="C14" s="52" t="s">
        <v>20</v>
      </c>
      <c r="D14" s="53" t="s">
        <v>23</v>
      </c>
      <c r="F14" s="2"/>
    </row>
    <row r="15" spans="1:6" ht="15.75" x14ac:dyDescent="0.25">
      <c r="A15" s="54" t="s">
        <v>1</v>
      </c>
      <c r="B15" s="55">
        <v>342</v>
      </c>
      <c r="C15" s="55">
        <v>428</v>
      </c>
      <c r="D15" s="56">
        <f t="shared" ref="D15:D20" si="0">C15-B15</f>
        <v>86</v>
      </c>
      <c r="F15" s="1"/>
    </row>
    <row r="16" spans="1:6" ht="15.75" x14ac:dyDescent="0.25">
      <c r="A16" s="54" t="s">
        <v>14</v>
      </c>
      <c r="B16" s="55">
        <v>382</v>
      </c>
      <c r="C16" s="55">
        <v>520</v>
      </c>
      <c r="D16" s="56">
        <f t="shared" si="0"/>
        <v>138</v>
      </c>
      <c r="F16" s="1"/>
    </row>
    <row r="17" spans="1:6" ht="15.75" x14ac:dyDescent="0.25">
      <c r="A17" s="54" t="s">
        <v>15</v>
      </c>
      <c r="B17" s="55">
        <v>1090</v>
      </c>
      <c r="C17" s="55">
        <v>1374</v>
      </c>
      <c r="D17" s="56">
        <f t="shared" si="0"/>
        <v>284</v>
      </c>
      <c r="F17" s="1"/>
    </row>
    <row r="18" spans="1:6" ht="15.75" x14ac:dyDescent="0.25">
      <c r="A18" s="54" t="s">
        <v>16</v>
      </c>
      <c r="B18" s="55">
        <v>793</v>
      </c>
      <c r="C18" s="55">
        <v>797</v>
      </c>
      <c r="D18" s="56">
        <f t="shared" si="0"/>
        <v>4</v>
      </c>
      <c r="F18" s="1"/>
    </row>
    <row r="19" spans="1:6" ht="15.75" x14ac:dyDescent="0.25">
      <c r="A19" s="54" t="s">
        <v>17</v>
      </c>
      <c r="B19" s="55">
        <v>1402</v>
      </c>
      <c r="C19" s="55">
        <v>847</v>
      </c>
      <c r="D19" s="56">
        <f t="shared" si="0"/>
        <v>-555</v>
      </c>
      <c r="F19" s="1"/>
    </row>
    <row r="20" spans="1:6" ht="15.75" x14ac:dyDescent="0.25">
      <c r="A20" s="57" t="s">
        <v>0</v>
      </c>
      <c r="B20" s="67">
        <f>SUM(B15:B19)</f>
        <v>4009</v>
      </c>
      <c r="C20" s="67">
        <f>SUM(C15:C19)</f>
        <v>3966</v>
      </c>
      <c r="D20" s="57">
        <f t="shared" si="0"/>
        <v>-43</v>
      </c>
    </row>
    <row r="31" spans="1:6" ht="31.5" x14ac:dyDescent="0.25">
      <c r="A31" s="51" t="s">
        <v>58</v>
      </c>
      <c r="B31" s="52" t="s">
        <v>21</v>
      </c>
      <c r="C31" s="52" t="s">
        <v>22</v>
      </c>
      <c r="D31" s="53" t="s">
        <v>31</v>
      </c>
    </row>
    <row r="32" spans="1:6" ht="15.75" x14ac:dyDescent="0.25">
      <c r="A32" s="54" t="s">
        <v>1</v>
      </c>
      <c r="B32" s="58">
        <f>B15/B20</f>
        <v>8.5308056872037921E-2</v>
      </c>
      <c r="C32" s="58">
        <f>C15/C20</f>
        <v>0.10791729702471003</v>
      </c>
      <c r="D32" s="59">
        <f>C32-B32</f>
        <v>2.2609240152672114E-2</v>
      </c>
    </row>
    <row r="33" spans="1:6" ht="15.75" x14ac:dyDescent="0.25">
      <c r="A33" s="54" t="s">
        <v>14</v>
      </c>
      <c r="B33" s="58">
        <f>B16/B20</f>
        <v>9.5285607383387372E-2</v>
      </c>
      <c r="C33" s="58">
        <f>C16/C20</f>
        <v>0.13111447302067575</v>
      </c>
      <c r="D33" s="59">
        <f>C33-B33</f>
        <v>3.5828865637288376E-2</v>
      </c>
    </row>
    <row r="34" spans="1:6" ht="15.75" x14ac:dyDescent="0.25">
      <c r="A34" s="54" t="s">
        <v>15</v>
      </c>
      <c r="B34" s="58">
        <f>B17/B20</f>
        <v>0.27188825143427287</v>
      </c>
      <c r="C34" s="58">
        <f>C17/C20</f>
        <v>0.34644478063540091</v>
      </c>
      <c r="D34" s="59">
        <f>C34-B34</f>
        <v>7.4556529201128041E-2</v>
      </c>
    </row>
    <row r="35" spans="1:6" ht="15.75" x14ac:dyDescent="0.25">
      <c r="A35" s="54" t="s">
        <v>16</v>
      </c>
      <c r="B35" s="58">
        <f>B18/B20</f>
        <v>0.19780493888750311</v>
      </c>
      <c r="C35" s="58">
        <f>C18/C20</f>
        <v>0.20095814422592032</v>
      </c>
      <c r="D35" s="59">
        <f>C35-B35</f>
        <v>3.1532053384172032E-3</v>
      </c>
    </row>
    <row r="36" spans="1:6" ht="15.75" x14ac:dyDescent="0.25">
      <c r="A36" s="54" t="s">
        <v>17</v>
      </c>
      <c r="B36" s="58">
        <f>B19/B20</f>
        <v>0.34971314542279869</v>
      </c>
      <c r="C36" s="58">
        <f>C19/C20</f>
        <v>0.213565305093293</v>
      </c>
      <c r="D36" s="59">
        <f>C36-B36</f>
        <v>-0.13614784032950569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5"/>
      <c r="B40" s="27"/>
      <c r="C40" s="27"/>
      <c r="D40" s="27"/>
      <c r="E40" s="27"/>
      <c r="F40" s="21"/>
    </row>
    <row r="41" spans="1:6" x14ac:dyDescent="0.25">
      <c r="A41" s="25"/>
      <c r="B41" s="27"/>
      <c r="C41" s="27"/>
      <c r="D41" s="27"/>
      <c r="E41" s="27"/>
      <c r="F41" s="21"/>
    </row>
    <row r="48" spans="1:6" ht="31.5" x14ac:dyDescent="0.25">
      <c r="A48" s="51" t="s">
        <v>46</v>
      </c>
      <c r="B48" s="52" t="s">
        <v>43</v>
      </c>
      <c r="C48" s="52" t="s">
        <v>44</v>
      </c>
    </row>
    <row r="49" spans="1:3" s="62" customFormat="1" ht="31.5" x14ac:dyDescent="0.25">
      <c r="A49" s="60" t="s">
        <v>37</v>
      </c>
      <c r="B49" s="61">
        <v>4009</v>
      </c>
      <c r="C49" s="61">
        <v>3966</v>
      </c>
    </row>
    <row r="50" spans="1:3" s="62" customFormat="1" ht="31.5" x14ac:dyDescent="0.25">
      <c r="A50" s="60" t="s">
        <v>36</v>
      </c>
      <c r="B50" s="61">
        <v>535</v>
      </c>
      <c r="C50" s="61">
        <v>375</v>
      </c>
    </row>
    <row r="51" spans="1:3" s="62" customFormat="1" ht="31.5" x14ac:dyDescent="0.25">
      <c r="A51" s="60" t="s">
        <v>38</v>
      </c>
      <c r="B51" s="63">
        <f>B50/B49</f>
        <v>0.13344973808929908</v>
      </c>
      <c r="C51" s="63">
        <f>C50/C49</f>
        <v>9.4553706505295002E-2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42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42</v>
      </c>
    </row>
    <row r="9" spans="1:6" ht="30" x14ac:dyDescent="0.25">
      <c r="A9" s="41" t="s">
        <v>47</v>
      </c>
      <c r="B9" s="42" t="s">
        <v>41</v>
      </c>
      <c r="C9" s="42" t="s">
        <v>30</v>
      </c>
      <c r="D9" s="42" t="s">
        <v>39</v>
      </c>
      <c r="E9" s="42" t="s">
        <v>32</v>
      </c>
      <c r="F9" s="42" t="s">
        <v>33</v>
      </c>
    </row>
    <row r="10" spans="1:6" x14ac:dyDescent="0.25">
      <c r="A10" s="6" t="s">
        <v>1</v>
      </c>
      <c r="B10" s="31">
        <v>428</v>
      </c>
      <c r="C10" s="31">
        <v>233540</v>
      </c>
      <c r="D10" s="31">
        <v>113292</v>
      </c>
      <c r="E10" s="33">
        <f>C10/C15</f>
        <v>0.11623097883564967</v>
      </c>
      <c r="F10" s="33">
        <f>D10/D15</f>
        <v>0.33809020752385899</v>
      </c>
    </row>
    <row r="11" spans="1:6" x14ac:dyDescent="0.25">
      <c r="A11" s="6" t="s">
        <v>14</v>
      </c>
      <c r="B11" s="31">
        <v>520</v>
      </c>
      <c r="C11" s="31">
        <v>332922</v>
      </c>
      <c r="D11" s="31">
        <v>80926</v>
      </c>
      <c r="E11" s="33">
        <f>C11/C15</f>
        <v>0.16569260056488036</v>
      </c>
      <c r="F11" s="33">
        <f>D11/D15</f>
        <v>0.24150238440556979</v>
      </c>
    </row>
    <row r="12" spans="1:6" x14ac:dyDescent="0.25">
      <c r="A12" s="6" t="s">
        <v>15</v>
      </c>
      <c r="B12" s="31">
        <v>1374</v>
      </c>
      <c r="C12" s="31">
        <v>756269</v>
      </c>
      <c r="D12" s="31">
        <v>107028</v>
      </c>
      <c r="E12" s="33">
        <f>C12/C15</f>
        <v>0.3763889960309067</v>
      </c>
      <c r="F12" s="33">
        <f>D12/D15</f>
        <v>0.31939694533474189</v>
      </c>
    </row>
    <row r="13" spans="1:6" x14ac:dyDescent="0.25">
      <c r="A13" s="6" t="s">
        <v>16</v>
      </c>
      <c r="B13" s="31">
        <v>797</v>
      </c>
      <c r="C13" s="31">
        <v>370040</v>
      </c>
      <c r="D13" s="31">
        <v>28809</v>
      </c>
      <c r="E13" s="33">
        <f>C13/C15</f>
        <v>0.18416593049731869</v>
      </c>
      <c r="F13" s="33">
        <f>D13/D15</f>
        <v>8.5972891188741074E-2</v>
      </c>
    </row>
    <row r="14" spans="1:6" x14ac:dyDescent="0.25">
      <c r="A14" s="6" t="s">
        <v>17</v>
      </c>
      <c r="B14" s="32">
        <v>847</v>
      </c>
      <c r="C14" s="32">
        <v>316504</v>
      </c>
      <c r="D14" s="32">
        <v>5039</v>
      </c>
      <c r="E14" s="33">
        <f>C14/C15</f>
        <v>0.15752149407124461</v>
      </c>
      <c r="F14" s="33">
        <f>D14/D15</f>
        <v>1.5037571547088281E-2</v>
      </c>
    </row>
    <row r="15" spans="1:6" x14ac:dyDescent="0.25">
      <c r="A15" s="4" t="s">
        <v>0</v>
      </c>
      <c r="B15" s="65">
        <f>SUM(B10:B14)</f>
        <v>3966</v>
      </c>
      <c r="C15" s="65">
        <f>SUM(C10:C14)</f>
        <v>2009275</v>
      </c>
      <c r="D15" s="65">
        <f>SUM(D10:D14)</f>
        <v>335094</v>
      </c>
      <c r="E15" s="66">
        <f>SUM(E10:E14)</f>
        <v>1</v>
      </c>
      <c r="F15" s="66">
        <f>SUM(F10:F14)</f>
        <v>1</v>
      </c>
    </row>
    <row r="19" spans="1:7" s="40" customFormat="1" ht="23.25" x14ac:dyDescent="0.25">
      <c r="A19" s="36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48</v>
      </c>
      <c r="B28" s="44" t="s">
        <v>24</v>
      </c>
      <c r="C28" s="44" t="s">
        <v>26</v>
      </c>
      <c r="D28" s="44" t="s">
        <v>28</v>
      </c>
      <c r="E28" s="45" t="s">
        <v>29</v>
      </c>
      <c r="F28" s="46" t="s">
        <v>6</v>
      </c>
      <c r="G28" s="15"/>
    </row>
    <row r="29" spans="1:7" x14ac:dyDescent="0.25">
      <c r="A29" s="6" t="s">
        <v>1</v>
      </c>
      <c r="B29" s="9">
        <v>82</v>
      </c>
      <c r="C29" s="9">
        <v>39</v>
      </c>
      <c r="D29" s="18">
        <v>221</v>
      </c>
      <c r="E29" s="3">
        <v>38</v>
      </c>
      <c r="F29" s="23">
        <f>SUM(B29:E29)</f>
        <v>380</v>
      </c>
      <c r="G29" s="15"/>
    </row>
    <row r="30" spans="1:7" x14ac:dyDescent="0.25">
      <c r="A30" s="6" t="s">
        <v>14</v>
      </c>
      <c r="B30" s="9">
        <v>238</v>
      </c>
      <c r="C30" s="9">
        <v>109</v>
      </c>
      <c r="D30" s="18">
        <v>142</v>
      </c>
      <c r="E30" s="3">
        <v>20</v>
      </c>
      <c r="F30" s="23">
        <f>SUM(B30:E30)</f>
        <v>509</v>
      </c>
      <c r="G30" s="15"/>
    </row>
    <row r="31" spans="1:7" x14ac:dyDescent="0.25">
      <c r="A31" s="6" t="s">
        <v>15</v>
      </c>
      <c r="B31" s="9">
        <v>919</v>
      </c>
      <c r="C31" s="9">
        <v>262</v>
      </c>
      <c r="D31" s="18">
        <v>154</v>
      </c>
      <c r="E31" s="3">
        <v>24</v>
      </c>
      <c r="F31" s="23">
        <f>SUM(B31:E31)</f>
        <v>1359</v>
      </c>
      <c r="G31" s="15"/>
    </row>
    <row r="32" spans="1:7" x14ac:dyDescent="0.25">
      <c r="A32" s="6" t="s">
        <v>16</v>
      </c>
      <c r="B32" s="9">
        <v>576</v>
      </c>
      <c r="C32" s="9">
        <v>147</v>
      </c>
      <c r="D32" s="18">
        <v>65</v>
      </c>
      <c r="E32" s="3">
        <v>5</v>
      </c>
      <c r="F32" s="23">
        <f>SUM(B32:E32)</f>
        <v>793</v>
      </c>
      <c r="G32" s="15"/>
    </row>
    <row r="33" spans="1:9" x14ac:dyDescent="0.25">
      <c r="A33" s="6" t="s">
        <v>17</v>
      </c>
      <c r="B33" s="9">
        <v>497</v>
      </c>
      <c r="C33" s="9">
        <v>181</v>
      </c>
      <c r="D33" s="18">
        <v>123</v>
      </c>
      <c r="E33" s="3">
        <v>22</v>
      </c>
      <c r="F33" s="23">
        <f>SUM(B33:E33)</f>
        <v>823</v>
      </c>
      <c r="G33" s="15"/>
    </row>
    <row r="34" spans="1:9" x14ac:dyDescent="0.25">
      <c r="A34" s="8" t="s">
        <v>0</v>
      </c>
      <c r="B34" s="65">
        <f>SUM(B29:B33)</f>
        <v>2312</v>
      </c>
      <c r="C34" s="65">
        <f>SUM(C29:C33)</f>
        <v>738</v>
      </c>
      <c r="D34" s="65">
        <f>SUM(D29:D33)</f>
        <v>705</v>
      </c>
      <c r="E34" s="65">
        <f>SUM(E29:E33)</f>
        <v>109</v>
      </c>
      <c r="F34" s="24">
        <f>SUM(F29:F33)</f>
        <v>3864</v>
      </c>
      <c r="G34" s="15"/>
    </row>
    <row r="35" spans="1:9" ht="30" x14ac:dyDescent="0.25">
      <c r="A35" s="7"/>
      <c r="B35" s="43" t="s">
        <v>25</v>
      </c>
      <c r="C35" s="43" t="s">
        <v>27</v>
      </c>
      <c r="D35" s="43" t="s">
        <v>34</v>
      </c>
      <c r="E35" s="42" t="s">
        <v>35</v>
      </c>
      <c r="F35" s="15"/>
      <c r="G35" s="19"/>
      <c r="H35" s="20"/>
      <c r="I35" s="15"/>
    </row>
    <row r="36" spans="1:9" x14ac:dyDescent="0.25">
      <c r="A36" s="6" t="s">
        <v>1</v>
      </c>
      <c r="B36" s="5">
        <f>B29/B34</f>
        <v>3.5467128027681663E-2</v>
      </c>
      <c r="C36" s="5">
        <f>C29/C34</f>
        <v>5.2845528455284556E-2</v>
      </c>
      <c r="D36" s="5">
        <f>D29/D34</f>
        <v>0.31347517730496455</v>
      </c>
      <c r="E36" s="5">
        <f>E29/E34</f>
        <v>0.34862385321100919</v>
      </c>
    </row>
    <row r="37" spans="1:9" x14ac:dyDescent="0.25">
      <c r="A37" s="6" t="s">
        <v>14</v>
      </c>
      <c r="B37" s="5">
        <f>B30/B34</f>
        <v>0.10294117647058823</v>
      </c>
      <c r="C37" s="5">
        <f>C30/C34</f>
        <v>0.14769647696476965</v>
      </c>
      <c r="D37" s="5">
        <f>D30/D34</f>
        <v>0.20141843971631207</v>
      </c>
      <c r="E37" s="5">
        <f>E30/E34</f>
        <v>0.1834862385321101</v>
      </c>
    </row>
    <row r="38" spans="1:9" x14ac:dyDescent="0.25">
      <c r="A38" s="6" t="s">
        <v>15</v>
      </c>
      <c r="B38" s="5">
        <f>B31/B34</f>
        <v>0.39749134948096887</v>
      </c>
      <c r="C38" s="5">
        <f>C31/C34</f>
        <v>0.35501355013550134</v>
      </c>
      <c r="D38" s="5">
        <f>D31/D34</f>
        <v>0.21843971631205675</v>
      </c>
      <c r="E38" s="5">
        <f>E31/E34</f>
        <v>0.22018348623853212</v>
      </c>
    </row>
    <row r="39" spans="1:9" x14ac:dyDescent="0.25">
      <c r="A39" s="6" t="s">
        <v>16</v>
      </c>
      <c r="B39" s="5">
        <f>B32/B34</f>
        <v>0.2491349480968858</v>
      </c>
      <c r="C39" s="5">
        <f>C32/C34</f>
        <v>0.1991869918699187</v>
      </c>
      <c r="D39" s="5">
        <f>D32/D34</f>
        <v>9.2198581560283682E-2</v>
      </c>
      <c r="E39" s="5">
        <f>E32/E34</f>
        <v>4.5871559633027525E-2</v>
      </c>
    </row>
    <row r="40" spans="1:9" x14ac:dyDescent="0.25">
      <c r="A40" s="6" t="s">
        <v>17</v>
      </c>
      <c r="B40" s="5">
        <f>B33/B34</f>
        <v>0.21496539792387542</v>
      </c>
      <c r="C40" s="5">
        <f>C33/C34</f>
        <v>0.24525745257452575</v>
      </c>
      <c r="D40" s="5">
        <f>D33/D34</f>
        <v>0.17446808510638298</v>
      </c>
      <c r="E40" s="5">
        <f>E33/E34</f>
        <v>0.20183486238532111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8" t="s">
        <v>49</v>
      </c>
      <c r="B51" s="47" t="s">
        <v>13</v>
      </c>
      <c r="C51" s="47" t="s">
        <v>18</v>
      </c>
      <c r="D51" s="47" t="s">
        <v>12</v>
      </c>
      <c r="E51" s="47" t="s">
        <v>11</v>
      </c>
      <c r="F51" s="46" t="s">
        <v>6</v>
      </c>
    </row>
    <row r="52" spans="1:6" x14ac:dyDescent="0.25">
      <c r="A52" s="22" t="s">
        <v>1</v>
      </c>
      <c r="B52" s="23">
        <v>342</v>
      </c>
      <c r="C52" s="23">
        <v>36</v>
      </c>
      <c r="D52" s="23">
        <v>0</v>
      </c>
      <c r="E52" s="23">
        <v>40</v>
      </c>
      <c r="F52" s="23">
        <f>SUM(B52:E52)</f>
        <v>418</v>
      </c>
    </row>
    <row r="53" spans="1:6" x14ac:dyDescent="0.25">
      <c r="A53" s="22" t="s">
        <v>14</v>
      </c>
      <c r="B53" s="23">
        <v>503</v>
      </c>
      <c r="C53" s="23">
        <v>9</v>
      </c>
      <c r="D53" s="23">
        <v>0</v>
      </c>
      <c r="E53" s="23">
        <v>7</v>
      </c>
      <c r="F53" s="23">
        <f>SUM(B53:E53)</f>
        <v>519</v>
      </c>
    </row>
    <row r="54" spans="1:6" x14ac:dyDescent="0.25">
      <c r="A54" s="22" t="s">
        <v>15</v>
      </c>
      <c r="B54" s="23">
        <v>1350</v>
      </c>
      <c r="C54" s="23">
        <v>9</v>
      </c>
      <c r="D54" s="23">
        <v>0</v>
      </c>
      <c r="E54" s="23">
        <v>11</v>
      </c>
      <c r="F54" s="23">
        <f>SUM(B54:E54)</f>
        <v>1370</v>
      </c>
    </row>
    <row r="55" spans="1:6" x14ac:dyDescent="0.25">
      <c r="A55" s="22" t="s">
        <v>16</v>
      </c>
      <c r="B55" s="23">
        <v>787</v>
      </c>
      <c r="C55" s="23">
        <v>0</v>
      </c>
      <c r="D55" s="23">
        <v>0</v>
      </c>
      <c r="E55" s="23">
        <v>7</v>
      </c>
      <c r="F55" s="23">
        <f>SUM(B55:E55)</f>
        <v>794</v>
      </c>
    </row>
    <row r="56" spans="1:6" x14ac:dyDescent="0.25">
      <c r="A56" s="22" t="s">
        <v>17</v>
      </c>
      <c r="B56" s="23">
        <v>799</v>
      </c>
      <c r="C56" s="23">
        <v>15</v>
      </c>
      <c r="D56" s="23">
        <v>0</v>
      </c>
      <c r="E56" s="23">
        <v>25</v>
      </c>
      <c r="F56" s="23">
        <f>SUM(B56:E56)</f>
        <v>839</v>
      </c>
    </row>
    <row r="57" spans="1:6" x14ac:dyDescent="0.25">
      <c r="A57" s="24" t="s">
        <v>0</v>
      </c>
      <c r="B57" s="65">
        <f>SUM(B52:B56)</f>
        <v>3781</v>
      </c>
      <c r="C57" s="65">
        <f>SUM(C52:C56)</f>
        <v>69</v>
      </c>
      <c r="D57" s="65">
        <f>SUM(D52:D56)</f>
        <v>0</v>
      </c>
      <c r="E57" s="65">
        <f>SUM(E52:E56)</f>
        <v>90</v>
      </c>
      <c r="F57" s="24">
        <f>SUM(F52:F56)</f>
        <v>3940</v>
      </c>
    </row>
    <row r="58" spans="1:6" x14ac:dyDescent="0.25">
      <c r="A58" s="24"/>
      <c r="B58" s="48" t="s">
        <v>13</v>
      </c>
      <c r="C58" s="48" t="s">
        <v>18</v>
      </c>
      <c r="D58" s="48" t="s">
        <v>12</v>
      </c>
      <c r="E58" s="48" t="s">
        <v>11</v>
      </c>
      <c r="F58" s="21"/>
    </row>
    <row r="59" spans="1:6" x14ac:dyDescent="0.25">
      <c r="A59" s="22" t="s">
        <v>1</v>
      </c>
      <c r="B59" s="26">
        <f>B52/B57</f>
        <v>9.0452261306532666E-2</v>
      </c>
      <c r="C59" s="26">
        <f>C52/C57</f>
        <v>0.52173913043478259</v>
      </c>
      <c r="D59" s="26" t="e">
        <f>D52/D57</f>
        <v>#DIV/0!</v>
      </c>
      <c r="E59" s="26">
        <f>E52/E57</f>
        <v>0.44444444444444442</v>
      </c>
      <c r="F59" s="21"/>
    </row>
    <row r="60" spans="1:6" x14ac:dyDescent="0.25">
      <c r="A60" s="22" t="s">
        <v>14</v>
      </c>
      <c r="B60" s="26">
        <f>B53/B57</f>
        <v>0.13303358899761969</v>
      </c>
      <c r="C60" s="26">
        <f>C53/C57</f>
        <v>0.13043478260869565</v>
      </c>
      <c r="D60" s="26" t="e">
        <f>D53/D57</f>
        <v>#DIV/0!</v>
      </c>
      <c r="E60" s="26">
        <f>E53/E57</f>
        <v>7.7777777777777779E-2</v>
      </c>
      <c r="F60" s="21"/>
    </row>
    <row r="61" spans="1:6" x14ac:dyDescent="0.25">
      <c r="A61" s="22" t="s">
        <v>15</v>
      </c>
      <c r="B61" s="26">
        <f>B54/B57</f>
        <v>0.35704839989420789</v>
      </c>
      <c r="C61" s="26">
        <f>C54/C57</f>
        <v>0.13043478260869565</v>
      </c>
      <c r="D61" s="26" t="e">
        <f>D54/D57</f>
        <v>#DIV/0!</v>
      </c>
      <c r="E61" s="26">
        <f>E54/E57</f>
        <v>0.12222222222222222</v>
      </c>
      <c r="F61" s="21"/>
    </row>
    <row r="62" spans="1:6" x14ac:dyDescent="0.25">
      <c r="A62" s="22" t="s">
        <v>16</v>
      </c>
      <c r="B62" s="26">
        <f>B55/B57</f>
        <v>0.20814599312351229</v>
      </c>
      <c r="C62" s="26">
        <f>C55/C57</f>
        <v>0</v>
      </c>
      <c r="D62" s="26" t="e">
        <f>D55/D57</f>
        <v>#DIV/0!</v>
      </c>
      <c r="E62" s="26">
        <f>E55/E57</f>
        <v>7.7777777777777779E-2</v>
      </c>
      <c r="F62" s="21"/>
    </row>
    <row r="63" spans="1:6" x14ac:dyDescent="0.25">
      <c r="A63" s="22" t="s">
        <v>17</v>
      </c>
      <c r="B63" s="26">
        <f>B56/B57</f>
        <v>0.21131975667812747</v>
      </c>
      <c r="C63" s="26">
        <f>C56/C57</f>
        <v>0.21739130434782608</v>
      </c>
      <c r="D63" s="26" t="e">
        <f>D56/D57</f>
        <v>#DIV/0!</v>
      </c>
      <c r="E63" s="26">
        <f>E56/E57</f>
        <v>0.27777777777777779</v>
      </c>
      <c r="F63" s="21"/>
    </row>
    <row r="64" spans="1:6" x14ac:dyDescent="0.25">
      <c r="A64" s="25"/>
      <c r="B64" s="27"/>
      <c r="C64" s="27"/>
      <c r="D64" s="27"/>
      <c r="E64" s="27"/>
      <c r="F64" s="21"/>
    </row>
    <row r="65" spans="1:6" x14ac:dyDescent="0.25">
      <c r="A65" s="25"/>
      <c r="B65" s="27"/>
      <c r="C65" s="27"/>
      <c r="D65" s="27"/>
      <c r="E65" s="27"/>
      <c r="F65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ht="30" x14ac:dyDescent="0.25">
      <c r="A74" s="49" t="s">
        <v>50</v>
      </c>
      <c r="B74" s="50" t="s">
        <v>10</v>
      </c>
      <c r="C74" s="46" t="s">
        <v>9</v>
      </c>
      <c r="D74" s="47" t="s">
        <v>8</v>
      </c>
      <c r="E74" s="50" t="s">
        <v>7</v>
      </c>
      <c r="F74" s="46" t="s">
        <v>6</v>
      </c>
    </row>
    <row r="75" spans="1:6" x14ac:dyDescent="0.25">
      <c r="A75" s="22" t="s">
        <v>1</v>
      </c>
      <c r="B75" s="23">
        <v>191</v>
      </c>
      <c r="C75" s="23">
        <v>99</v>
      </c>
      <c r="D75" s="23">
        <v>70</v>
      </c>
      <c r="E75" s="23">
        <v>14</v>
      </c>
      <c r="F75" s="23">
        <f>SUM(B75:E75)</f>
        <v>374</v>
      </c>
    </row>
    <row r="76" spans="1:6" x14ac:dyDescent="0.25">
      <c r="A76" s="22" t="s">
        <v>14</v>
      </c>
      <c r="B76" s="23">
        <v>152</v>
      </c>
      <c r="C76" s="23">
        <v>166</v>
      </c>
      <c r="D76" s="23">
        <v>145</v>
      </c>
      <c r="E76" s="23">
        <v>46</v>
      </c>
      <c r="F76" s="23">
        <f>SUM(B76:E76)</f>
        <v>509</v>
      </c>
    </row>
    <row r="77" spans="1:6" x14ac:dyDescent="0.25">
      <c r="A77" s="22" t="s">
        <v>15</v>
      </c>
      <c r="B77" s="23">
        <v>383</v>
      </c>
      <c r="C77" s="23">
        <v>331</v>
      </c>
      <c r="D77" s="23">
        <v>353</v>
      </c>
      <c r="E77" s="23">
        <v>291</v>
      </c>
      <c r="F77" s="23">
        <f>SUM(B77:E77)</f>
        <v>1358</v>
      </c>
    </row>
    <row r="78" spans="1:6" x14ac:dyDescent="0.25">
      <c r="A78" s="22" t="s">
        <v>16</v>
      </c>
      <c r="B78" s="23">
        <v>117</v>
      </c>
      <c r="C78" s="23">
        <v>143</v>
      </c>
      <c r="D78" s="23">
        <v>237</v>
      </c>
      <c r="E78" s="23">
        <v>296</v>
      </c>
      <c r="F78" s="23">
        <f>SUM(B78:E78)</f>
        <v>793</v>
      </c>
    </row>
    <row r="79" spans="1:6" x14ac:dyDescent="0.25">
      <c r="A79" s="22" t="s">
        <v>17</v>
      </c>
      <c r="B79" s="23">
        <v>77</v>
      </c>
      <c r="C79" s="23">
        <v>198</v>
      </c>
      <c r="D79" s="23">
        <v>331</v>
      </c>
      <c r="E79" s="23">
        <v>212</v>
      </c>
      <c r="F79" s="23">
        <f>SUM(B79:E79)</f>
        <v>818</v>
      </c>
    </row>
    <row r="80" spans="1:6" x14ac:dyDescent="0.25">
      <c r="A80" s="28" t="s">
        <v>0</v>
      </c>
      <c r="B80" s="65">
        <f>SUM(B75:B79)</f>
        <v>920</v>
      </c>
      <c r="C80" s="65">
        <f>SUM(C75:C79)</f>
        <v>937</v>
      </c>
      <c r="D80" s="65">
        <f>SUM(D75:D79)</f>
        <v>1136</v>
      </c>
      <c r="E80" s="65">
        <f>SUM(E75:E79)</f>
        <v>859</v>
      </c>
      <c r="F80" s="24">
        <f>SUM(F75:F79)</f>
        <v>3852</v>
      </c>
    </row>
    <row r="81" spans="1:6" x14ac:dyDescent="0.25">
      <c r="A81" s="29"/>
      <c r="B81" s="48" t="s">
        <v>10</v>
      </c>
      <c r="C81" s="47" t="s">
        <v>9</v>
      </c>
      <c r="D81" s="48" t="s">
        <v>8</v>
      </c>
      <c r="E81" s="48" t="s">
        <v>7</v>
      </c>
      <c r="F81" s="21"/>
    </row>
    <row r="82" spans="1:6" x14ac:dyDescent="0.25">
      <c r="A82" s="22" t="s">
        <v>1</v>
      </c>
      <c r="B82" s="26">
        <f>B75/B80</f>
        <v>0.20760869565217391</v>
      </c>
      <c r="C82" s="26">
        <f>C75/C80</f>
        <v>0.1056563500533618</v>
      </c>
      <c r="D82" s="26">
        <f>D75/D80</f>
        <v>6.1619718309859156E-2</v>
      </c>
      <c r="E82" s="26">
        <f>E75/E80</f>
        <v>1.6298020954598369E-2</v>
      </c>
      <c r="F82" s="21"/>
    </row>
    <row r="83" spans="1:6" x14ac:dyDescent="0.25">
      <c r="A83" s="22" t="s">
        <v>14</v>
      </c>
      <c r="B83" s="26">
        <f>B76/B80</f>
        <v>0.16521739130434782</v>
      </c>
      <c r="C83" s="26">
        <f>C76/C80</f>
        <v>0.17716115261472787</v>
      </c>
      <c r="D83" s="26">
        <f>D76/D80</f>
        <v>0.12764084507042253</v>
      </c>
      <c r="E83" s="26">
        <f>E76/E80</f>
        <v>5.3550640279394643E-2</v>
      </c>
      <c r="F83" s="21"/>
    </row>
    <row r="84" spans="1:6" x14ac:dyDescent="0.25">
      <c r="A84" s="22" t="s">
        <v>15</v>
      </c>
      <c r="B84" s="26">
        <f>B77/B80</f>
        <v>0.41630434782608694</v>
      </c>
      <c r="C84" s="26">
        <f>C77/C80</f>
        <v>0.35325506937033085</v>
      </c>
      <c r="D84" s="26">
        <f>D77/D80</f>
        <v>0.31073943661971831</v>
      </c>
      <c r="E84" s="26">
        <f>E77/E80</f>
        <v>0.33876600698486614</v>
      </c>
      <c r="F84" s="21"/>
    </row>
    <row r="85" spans="1:6" x14ac:dyDescent="0.25">
      <c r="A85" s="22" t="s">
        <v>16</v>
      </c>
      <c r="B85" s="26">
        <f>B78/B80</f>
        <v>0.12717391304347825</v>
      </c>
      <c r="C85" s="26">
        <f>C78/C80</f>
        <v>0.15261472785485591</v>
      </c>
      <c r="D85" s="26">
        <f>D78/D80</f>
        <v>0.20862676056338028</v>
      </c>
      <c r="E85" s="26">
        <f>E78/E80</f>
        <v>0.34458672875436552</v>
      </c>
      <c r="F85" s="21"/>
    </row>
    <row r="86" spans="1:6" x14ac:dyDescent="0.25">
      <c r="A86" s="22" t="s">
        <v>17</v>
      </c>
      <c r="B86" s="26">
        <f>B79/B80</f>
        <v>8.3695652173913046E-2</v>
      </c>
      <c r="C86" s="26">
        <f>C79/C80</f>
        <v>0.21131270010672359</v>
      </c>
      <c r="D86" s="26">
        <f>D79/D80</f>
        <v>0.29137323943661969</v>
      </c>
      <c r="E86" s="26">
        <f>E79/E80</f>
        <v>0.24679860302677531</v>
      </c>
      <c r="F86" s="21"/>
    </row>
    <row r="87" spans="1:6" x14ac:dyDescent="0.25">
      <c r="A87" s="25"/>
      <c r="B87" s="27"/>
      <c r="C87" s="27"/>
      <c r="D87" s="27"/>
      <c r="E87" s="27"/>
      <c r="F87" s="21"/>
    </row>
    <row r="93" spans="1:6" x14ac:dyDescent="0.25">
      <c r="A93" s="21"/>
      <c r="B93" s="21"/>
      <c r="C93" s="21"/>
      <c r="D93" s="21"/>
      <c r="E93" s="21"/>
      <c r="F93" s="21"/>
    </row>
    <row r="94" spans="1:6" x14ac:dyDescent="0.25">
      <c r="A94" s="25"/>
      <c r="B94" s="27"/>
      <c r="C94" s="27"/>
      <c r="D94" s="27"/>
      <c r="E94" s="27"/>
      <c r="F94" s="2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ht="30" x14ac:dyDescent="0.25">
      <c r="A97" s="64" t="s">
        <v>56</v>
      </c>
      <c r="B97" s="47" t="s">
        <v>5</v>
      </c>
      <c r="C97" s="47" t="s">
        <v>4</v>
      </c>
      <c r="D97" s="47" t="s">
        <v>3</v>
      </c>
      <c r="E97" s="50" t="s">
        <v>2</v>
      </c>
      <c r="F97" s="46" t="s">
        <v>6</v>
      </c>
    </row>
    <row r="98" spans="1:6" x14ac:dyDescent="0.25">
      <c r="A98" s="22" t="s">
        <v>1</v>
      </c>
      <c r="B98" s="23">
        <v>186</v>
      </c>
      <c r="C98" s="23">
        <v>130</v>
      </c>
      <c r="D98" s="23">
        <v>58</v>
      </c>
      <c r="E98" s="30">
        <v>44</v>
      </c>
      <c r="F98" s="23">
        <f>SUM(B98:E98)</f>
        <v>418</v>
      </c>
    </row>
    <row r="99" spans="1:6" x14ac:dyDescent="0.25">
      <c r="A99" s="22" t="s">
        <v>14</v>
      </c>
      <c r="B99" s="23">
        <v>145</v>
      </c>
      <c r="C99" s="23">
        <v>198</v>
      </c>
      <c r="D99" s="23">
        <v>70</v>
      </c>
      <c r="E99" s="30">
        <v>106</v>
      </c>
      <c r="F99" s="23">
        <f>SUM(B99:E99)</f>
        <v>519</v>
      </c>
    </row>
    <row r="100" spans="1:6" x14ac:dyDescent="0.25">
      <c r="A100" s="22" t="s">
        <v>15</v>
      </c>
      <c r="B100" s="23">
        <v>404</v>
      </c>
      <c r="C100" s="23">
        <v>589</v>
      </c>
      <c r="D100" s="23">
        <v>163</v>
      </c>
      <c r="E100" s="30">
        <v>214</v>
      </c>
      <c r="F100" s="23">
        <f>SUM(B100:E100)</f>
        <v>1370</v>
      </c>
    </row>
    <row r="101" spans="1:6" x14ac:dyDescent="0.25">
      <c r="A101" s="22" t="s">
        <v>16</v>
      </c>
      <c r="B101" s="23">
        <v>150</v>
      </c>
      <c r="C101" s="23">
        <v>376</v>
      </c>
      <c r="D101" s="23">
        <v>82</v>
      </c>
      <c r="E101" s="30">
        <v>186</v>
      </c>
      <c r="F101" s="23">
        <f>SUM(B101:E101)</f>
        <v>794</v>
      </c>
    </row>
    <row r="102" spans="1:6" x14ac:dyDescent="0.25">
      <c r="A102" s="22" t="s">
        <v>17</v>
      </c>
      <c r="B102" s="23">
        <v>70</v>
      </c>
      <c r="C102" s="23">
        <v>338</v>
      </c>
      <c r="D102" s="23">
        <v>148</v>
      </c>
      <c r="E102" s="30">
        <v>283</v>
      </c>
      <c r="F102" s="23">
        <f>SUM(B102:E102)</f>
        <v>839</v>
      </c>
    </row>
    <row r="103" spans="1:6" x14ac:dyDescent="0.25">
      <c r="A103" s="28" t="s">
        <v>0</v>
      </c>
      <c r="B103" s="65">
        <f>SUM(B98:B102)</f>
        <v>955</v>
      </c>
      <c r="C103" s="65">
        <f>SUM(C98:C102)</f>
        <v>1631</v>
      </c>
      <c r="D103" s="65">
        <f>SUM(D98:D102)</f>
        <v>521</v>
      </c>
      <c r="E103" s="65">
        <f>SUM(E98:E102)</f>
        <v>833</v>
      </c>
      <c r="F103" s="24">
        <f>SUM(F98:F102)</f>
        <v>3940</v>
      </c>
    </row>
    <row r="104" spans="1:6" x14ac:dyDescent="0.25">
      <c r="A104" s="29"/>
      <c r="B104" s="47" t="s">
        <v>5</v>
      </c>
      <c r="C104" s="47" t="s">
        <v>4</v>
      </c>
      <c r="D104" s="47" t="s">
        <v>3</v>
      </c>
      <c r="E104" s="47" t="s">
        <v>2</v>
      </c>
      <c r="F104" s="21"/>
    </row>
    <row r="105" spans="1:6" x14ac:dyDescent="0.25">
      <c r="A105" s="22" t="s">
        <v>1</v>
      </c>
      <c r="B105" s="26">
        <f>B98/B103</f>
        <v>0.19476439790575917</v>
      </c>
      <c r="C105" s="26">
        <f>C98/C103</f>
        <v>7.9705702023298589E-2</v>
      </c>
      <c r="D105" s="26">
        <f>D98/D103</f>
        <v>0.11132437619961612</v>
      </c>
      <c r="E105" s="26">
        <f>E98/E103</f>
        <v>5.2821128451380553E-2</v>
      </c>
      <c r="F105" s="21"/>
    </row>
    <row r="106" spans="1:6" x14ac:dyDescent="0.25">
      <c r="A106" s="22" t="s">
        <v>14</v>
      </c>
      <c r="B106" s="26">
        <f>B99/B103</f>
        <v>0.15183246073298429</v>
      </c>
      <c r="C106" s="26">
        <f>C99/C103</f>
        <v>0.1213979153893317</v>
      </c>
      <c r="D106" s="26">
        <f>D99/D103</f>
        <v>0.1343570057581574</v>
      </c>
      <c r="E106" s="26">
        <f>E99/E103</f>
        <v>0.12725090036014405</v>
      </c>
      <c r="F106" s="21"/>
    </row>
    <row r="107" spans="1:6" x14ac:dyDescent="0.25">
      <c r="A107" s="22" t="s">
        <v>15</v>
      </c>
      <c r="B107" s="26">
        <f>B100/B103</f>
        <v>0.42303664921465967</v>
      </c>
      <c r="C107" s="26">
        <f>C100/C103</f>
        <v>0.36112814224402207</v>
      </c>
      <c r="D107" s="26">
        <f>D100/D103</f>
        <v>0.31285988483685223</v>
      </c>
      <c r="E107" s="26">
        <f>E100/E103</f>
        <v>0.25690276110444177</v>
      </c>
      <c r="F107" s="21"/>
    </row>
    <row r="108" spans="1:6" x14ac:dyDescent="0.25">
      <c r="A108" s="22" t="s">
        <v>16</v>
      </c>
      <c r="B108" s="26">
        <f>B101/B103</f>
        <v>0.15706806282722513</v>
      </c>
      <c r="C108" s="26">
        <f>C101/C103</f>
        <v>0.23053341508277131</v>
      </c>
      <c r="D108" s="26">
        <f>D101/D103</f>
        <v>0.15738963531669867</v>
      </c>
      <c r="E108" s="26">
        <f>E101/E103</f>
        <v>0.22328931572629052</v>
      </c>
      <c r="F108" s="21"/>
    </row>
    <row r="109" spans="1:6" x14ac:dyDescent="0.25">
      <c r="A109" s="22" t="s">
        <v>17</v>
      </c>
      <c r="B109" s="26">
        <f>B102/B103</f>
        <v>7.3298429319371722E-2</v>
      </c>
      <c r="C109" s="26">
        <f>C102/C103</f>
        <v>0.20723482526057632</v>
      </c>
      <c r="D109" s="26">
        <f>D102/D103</f>
        <v>0.28406909788867563</v>
      </c>
      <c r="E109" s="26">
        <f>E102/E103</f>
        <v>0.3397358943577431</v>
      </c>
      <c r="F109" s="21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66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42</v>
      </c>
    </row>
    <row r="9" spans="1:6" ht="30" x14ac:dyDescent="0.25">
      <c r="A9" s="41" t="s">
        <v>55</v>
      </c>
      <c r="B9" s="42" t="s">
        <v>41</v>
      </c>
      <c r="C9" s="42" t="s">
        <v>30</v>
      </c>
      <c r="D9" s="42" t="s">
        <v>39</v>
      </c>
      <c r="E9" s="42" t="s">
        <v>32</v>
      </c>
      <c r="F9" s="42" t="s">
        <v>33</v>
      </c>
    </row>
    <row r="10" spans="1:6" x14ac:dyDescent="0.25">
      <c r="A10" s="6" t="s">
        <v>1</v>
      </c>
      <c r="B10" s="31">
        <v>342</v>
      </c>
      <c r="C10" s="31">
        <v>176106</v>
      </c>
      <c r="D10" s="31">
        <v>87196</v>
      </c>
      <c r="E10" s="33">
        <f>C10/C15</f>
        <v>8.6654014266671714E-2</v>
      </c>
      <c r="F10" s="33">
        <f>D10/D15</f>
        <v>0.32702138112865059</v>
      </c>
    </row>
    <row r="11" spans="1:6" x14ac:dyDescent="0.25">
      <c r="A11" s="6" t="s">
        <v>14</v>
      </c>
      <c r="B11" s="31">
        <v>382</v>
      </c>
      <c r="C11" s="31">
        <v>223491</v>
      </c>
      <c r="D11" s="31">
        <v>54972</v>
      </c>
      <c r="E11" s="33">
        <f>C11/C15</f>
        <v>0.10997008791564586</v>
      </c>
      <c r="F11" s="33">
        <f>D11/D15</f>
        <v>0.20616793618290036</v>
      </c>
    </row>
    <row r="12" spans="1:6" x14ac:dyDescent="0.25">
      <c r="A12" s="6" t="s">
        <v>15</v>
      </c>
      <c r="B12" s="31">
        <v>1090</v>
      </c>
      <c r="C12" s="31">
        <v>593561</v>
      </c>
      <c r="D12" s="31">
        <v>84449</v>
      </c>
      <c r="E12" s="33">
        <f>C12/C15</f>
        <v>0.29206525253052101</v>
      </c>
      <c r="F12" s="33">
        <f>D12/D15</f>
        <v>0.31671898498707979</v>
      </c>
    </row>
    <row r="13" spans="1:6" x14ac:dyDescent="0.25">
      <c r="A13" s="6" t="s">
        <v>16</v>
      </c>
      <c r="B13" s="31">
        <v>793</v>
      </c>
      <c r="C13" s="31">
        <v>383463</v>
      </c>
      <c r="D13" s="31">
        <v>29242</v>
      </c>
      <c r="E13" s="33">
        <f>C13/C15</f>
        <v>0.18868527064802298</v>
      </c>
      <c r="F13" s="33">
        <f>D13/D15</f>
        <v>0.10966970075420891</v>
      </c>
    </row>
    <row r="14" spans="1:6" x14ac:dyDescent="0.25">
      <c r="A14" s="6" t="s">
        <v>17</v>
      </c>
      <c r="B14" s="32">
        <v>1402</v>
      </c>
      <c r="C14" s="32">
        <v>655668</v>
      </c>
      <c r="D14" s="32">
        <v>10778</v>
      </c>
      <c r="E14" s="33">
        <f>C14/C15</f>
        <v>0.32262537463913843</v>
      </c>
      <c r="F14" s="33">
        <f>D14/D15</f>
        <v>4.0421996947160373E-2</v>
      </c>
    </row>
    <row r="15" spans="1:6" x14ac:dyDescent="0.25">
      <c r="A15" s="4" t="s">
        <v>0</v>
      </c>
      <c r="B15" s="65">
        <f>SUM(B10:B14)</f>
        <v>4009</v>
      </c>
      <c r="C15" s="65">
        <f>SUM(C10:C14)</f>
        <v>2032289</v>
      </c>
      <c r="D15" s="65">
        <f>SUM(D10:D14)</f>
        <v>266637</v>
      </c>
      <c r="E15" s="66">
        <f>SUM(E10:E14)</f>
        <v>1</v>
      </c>
      <c r="F15" s="66">
        <f>SUM(F10:F14)</f>
        <v>1</v>
      </c>
    </row>
    <row r="19" spans="1:7" s="40" customFormat="1" ht="23.25" x14ac:dyDescent="0.25">
      <c r="A19" s="36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54</v>
      </c>
      <c r="B28" s="44" t="s">
        <v>24</v>
      </c>
      <c r="C28" s="44" t="s">
        <v>26</v>
      </c>
      <c r="D28" s="44" t="s">
        <v>28</v>
      </c>
      <c r="E28" s="45" t="s">
        <v>29</v>
      </c>
      <c r="F28" s="46" t="s">
        <v>6</v>
      </c>
      <c r="G28" s="15"/>
    </row>
    <row r="29" spans="1:7" x14ac:dyDescent="0.25">
      <c r="A29" s="6" t="s">
        <v>1</v>
      </c>
      <c r="B29" s="9">
        <v>47</v>
      </c>
      <c r="C29" s="9">
        <v>40</v>
      </c>
      <c r="D29" s="18">
        <v>193</v>
      </c>
      <c r="E29" s="3">
        <v>51</v>
      </c>
      <c r="F29" s="23">
        <f>SUM(B29:E29)</f>
        <v>331</v>
      </c>
      <c r="G29" s="15"/>
    </row>
    <row r="30" spans="1:7" x14ac:dyDescent="0.25">
      <c r="A30" s="6" t="s">
        <v>14</v>
      </c>
      <c r="B30" s="9">
        <v>173</v>
      </c>
      <c r="C30" s="9">
        <v>68</v>
      </c>
      <c r="D30" s="18">
        <v>122</v>
      </c>
      <c r="E30" s="3">
        <v>16</v>
      </c>
      <c r="F30" s="23">
        <f>SUM(B30:E30)</f>
        <v>379</v>
      </c>
      <c r="G30" s="15"/>
    </row>
    <row r="31" spans="1:7" x14ac:dyDescent="0.25">
      <c r="A31" s="6" t="s">
        <v>15</v>
      </c>
      <c r="B31" s="9">
        <v>636</v>
      </c>
      <c r="C31" s="9">
        <v>253</v>
      </c>
      <c r="D31" s="18">
        <v>172</v>
      </c>
      <c r="E31" s="3">
        <v>26</v>
      </c>
      <c r="F31" s="23">
        <f>SUM(B31:E31)</f>
        <v>1087</v>
      </c>
      <c r="G31" s="15"/>
    </row>
    <row r="32" spans="1:7" x14ac:dyDescent="0.25">
      <c r="A32" s="6" t="s">
        <v>16</v>
      </c>
      <c r="B32" s="9">
        <v>568</v>
      </c>
      <c r="C32" s="9">
        <v>139</v>
      </c>
      <c r="D32" s="18">
        <v>74</v>
      </c>
      <c r="E32" s="3">
        <v>10</v>
      </c>
      <c r="F32" s="23">
        <f>SUM(B32:E32)</f>
        <v>791</v>
      </c>
      <c r="G32" s="15"/>
    </row>
    <row r="33" spans="1:9" x14ac:dyDescent="0.25">
      <c r="A33" s="6" t="s">
        <v>17</v>
      </c>
      <c r="B33" s="9">
        <v>923</v>
      </c>
      <c r="C33" s="9">
        <v>246</v>
      </c>
      <c r="D33" s="18">
        <v>173</v>
      </c>
      <c r="E33" s="3">
        <v>37</v>
      </c>
      <c r="F33" s="23">
        <f>SUM(B33:E33)</f>
        <v>1379</v>
      </c>
      <c r="G33" s="15"/>
    </row>
    <row r="34" spans="1:9" x14ac:dyDescent="0.25">
      <c r="A34" s="8" t="s">
        <v>0</v>
      </c>
      <c r="B34" s="65">
        <f>SUM(B29:B33)</f>
        <v>2347</v>
      </c>
      <c r="C34" s="65">
        <f>SUM(C29:C33)</f>
        <v>746</v>
      </c>
      <c r="D34" s="65">
        <f>SUM(D29:D33)</f>
        <v>734</v>
      </c>
      <c r="E34" s="65">
        <f>SUM(E29:E33)</f>
        <v>140</v>
      </c>
      <c r="F34" s="24">
        <f>SUM(F29:F33)</f>
        <v>3967</v>
      </c>
      <c r="G34" s="15"/>
    </row>
    <row r="35" spans="1:9" ht="30" x14ac:dyDescent="0.25">
      <c r="A35" s="7"/>
      <c r="B35" s="43" t="s">
        <v>25</v>
      </c>
      <c r="C35" s="43" t="s">
        <v>27</v>
      </c>
      <c r="D35" s="43" t="s">
        <v>34</v>
      </c>
      <c r="E35" s="42" t="s">
        <v>35</v>
      </c>
      <c r="F35" s="15"/>
      <c r="G35" s="69"/>
      <c r="H35" s="69"/>
      <c r="I35" s="15"/>
    </row>
    <row r="36" spans="1:9" x14ac:dyDescent="0.25">
      <c r="A36" s="6" t="s">
        <v>1</v>
      </c>
      <c r="B36" s="5">
        <f>B29/B34</f>
        <v>2.0025564550489986E-2</v>
      </c>
      <c r="C36" s="5">
        <f>C29/C34</f>
        <v>5.3619302949061663E-2</v>
      </c>
      <c r="D36" s="5">
        <f>D29/D34</f>
        <v>0.26294277929155313</v>
      </c>
      <c r="E36" s="5">
        <f>E29/E34</f>
        <v>0.36428571428571427</v>
      </c>
    </row>
    <row r="37" spans="1:9" x14ac:dyDescent="0.25">
      <c r="A37" s="6" t="s">
        <v>14</v>
      </c>
      <c r="B37" s="5">
        <f>B30/B34</f>
        <v>7.3711120579463149E-2</v>
      </c>
      <c r="C37" s="5">
        <f>C30/C34</f>
        <v>9.1152815013404831E-2</v>
      </c>
      <c r="D37" s="5">
        <f>D30/D34</f>
        <v>0.16621253405994552</v>
      </c>
      <c r="E37" s="5">
        <f>E30/E34</f>
        <v>0.11428571428571428</v>
      </c>
    </row>
    <row r="38" spans="1:9" x14ac:dyDescent="0.25">
      <c r="A38" s="6" t="s">
        <v>15</v>
      </c>
      <c r="B38" s="5">
        <f>B31/B34</f>
        <v>0.2709842351938645</v>
      </c>
      <c r="C38" s="5">
        <f>C31/C34</f>
        <v>0.33914209115281502</v>
      </c>
      <c r="D38" s="5">
        <f>D31/D34</f>
        <v>0.23433242506811988</v>
      </c>
      <c r="E38" s="5">
        <f>E31/E34</f>
        <v>0.18571428571428572</v>
      </c>
    </row>
    <row r="39" spans="1:9" x14ac:dyDescent="0.25">
      <c r="A39" s="6" t="s">
        <v>16</v>
      </c>
      <c r="B39" s="5">
        <f>B32/B34</f>
        <v>0.24201107797187899</v>
      </c>
      <c r="C39" s="5">
        <f>C32/C34</f>
        <v>0.18632707774798929</v>
      </c>
      <c r="D39" s="5">
        <f>D32/D34</f>
        <v>0.1008174386920981</v>
      </c>
      <c r="E39" s="5">
        <f>E32/E34</f>
        <v>7.1428571428571425E-2</v>
      </c>
    </row>
    <row r="40" spans="1:9" x14ac:dyDescent="0.25">
      <c r="A40" s="6" t="s">
        <v>17</v>
      </c>
      <c r="B40" s="5">
        <f>B33/B34</f>
        <v>0.39326800170430337</v>
      </c>
      <c r="C40" s="5">
        <f>C33/C34</f>
        <v>0.32975871313672922</v>
      </c>
      <c r="D40" s="5">
        <f>D33/D34</f>
        <v>0.23569482288828339</v>
      </c>
      <c r="E40" s="5">
        <f>E33/E34</f>
        <v>0.26428571428571429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8" t="s">
        <v>53</v>
      </c>
      <c r="B51" s="47" t="s">
        <v>13</v>
      </c>
      <c r="C51" s="47" t="s">
        <v>18</v>
      </c>
      <c r="D51" s="47" t="s">
        <v>12</v>
      </c>
      <c r="E51" s="47" t="s">
        <v>11</v>
      </c>
      <c r="F51" s="46" t="s">
        <v>6</v>
      </c>
    </row>
    <row r="52" spans="1:6" x14ac:dyDescent="0.25">
      <c r="A52" s="22" t="s">
        <v>1</v>
      </c>
      <c r="B52" s="23">
        <v>244</v>
      </c>
      <c r="C52" s="23">
        <v>48</v>
      </c>
      <c r="D52" s="23">
        <v>0</v>
      </c>
      <c r="E52" s="23">
        <v>39</v>
      </c>
      <c r="F52" s="23">
        <f>SUM(B52:E52)</f>
        <v>331</v>
      </c>
    </row>
    <row r="53" spans="1:6" x14ac:dyDescent="0.25">
      <c r="A53" s="22" t="s">
        <v>14</v>
      </c>
      <c r="B53" s="23">
        <v>355</v>
      </c>
      <c r="C53" s="23">
        <v>13</v>
      </c>
      <c r="D53" s="23">
        <v>0</v>
      </c>
      <c r="E53" s="23">
        <v>11</v>
      </c>
      <c r="F53" s="23">
        <f>SUM(B53:E53)</f>
        <v>379</v>
      </c>
    </row>
    <row r="54" spans="1:6" x14ac:dyDescent="0.25">
      <c r="A54" s="22" t="s">
        <v>15</v>
      </c>
      <c r="B54" s="23">
        <v>1068</v>
      </c>
      <c r="C54" s="23">
        <v>10</v>
      </c>
      <c r="D54" s="23">
        <v>0</v>
      </c>
      <c r="E54" s="23">
        <v>9</v>
      </c>
      <c r="F54" s="23">
        <f>SUM(B54:E54)</f>
        <v>1087</v>
      </c>
    </row>
    <row r="55" spans="1:6" x14ac:dyDescent="0.25">
      <c r="A55" s="22" t="s">
        <v>16</v>
      </c>
      <c r="B55" s="23">
        <v>782</v>
      </c>
      <c r="C55" s="23">
        <v>4</v>
      </c>
      <c r="D55" s="23">
        <v>0</v>
      </c>
      <c r="E55" s="23">
        <v>5</v>
      </c>
      <c r="F55" s="23">
        <f>SUM(B55:E55)</f>
        <v>791</v>
      </c>
    </row>
    <row r="56" spans="1:6" x14ac:dyDescent="0.25">
      <c r="A56" s="22" t="s">
        <v>17</v>
      </c>
      <c r="B56" s="23">
        <v>1327</v>
      </c>
      <c r="C56" s="23">
        <v>30</v>
      </c>
      <c r="D56" s="23">
        <v>0</v>
      </c>
      <c r="E56" s="23">
        <v>22</v>
      </c>
      <c r="F56" s="23">
        <f>SUM(B56:E56)</f>
        <v>1379</v>
      </c>
    </row>
    <row r="57" spans="1:6" x14ac:dyDescent="0.25">
      <c r="A57" s="24" t="s">
        <v>0</v>
      </c>
      <c r="B57" s="65">
        <f>SUM(B52:B56)</f>
        <v>3776</v>
      </c>
      <c r="C57" s="65">
        <f>SUM(C52:C56)</f>
        <v>105</v>
      </c>
      <c r="D57" s="65">
        <f>SUM(D52:D56)</f>
        <v>0</v>
      </c>
      <c r="E57" s="65">
        <f>SUM(E52:E56)</f>
        <v>86</v>
      </c>
      <c r="F57" s="24">
        <f>SUM(F52:F56)</f>
        <v>3967</v>
      </c>
    </row>
    <row r="58" spans="1:6" x14ac:dyDescent="0.25">
      <c r="A58" s="24"/>
      <c r="B58" s="48" t="s">
        <v>13</v>
      </c>
      <c r="C58" s="48" t="s">
        <v>18</v>
      </c>
      <c r="D58" s="48" t="s">
        <v>12</v>
      </c>
      <c r="E58" s="48" t="s">
        <v>11</v>
      </c>
      <c r="F58" s="21"/>
    </row>
    <row r="59" spans="1:6" x14ac:dyDescent="0.25">
      <c r="A59" s="22" t="s">
        <v>1</v>
      </c>
      <c r="B59" s="26">
        <f>B52/B57</f>
        <v>6.4618644067796605E-2</v>
      </c>
      <c r="C59" s="26">
        <f>C52/C57</f>
        <v>0.45714285714285713</v>
      </c>
      <c r="D59" s="26" t="e">
        <f>D52/D57</f>
        <v>#DIV/0!</v>
      </c>
      <c r="E59" s="26">
        <f>E52/E57</f>
        <v>0.45348837209302323</v>
      </c>
      <c r="F59" s="21"/>
    </row>
    <row r="60" spans="1:6" x14ac:dyDescent="0.25">
      <c r="A60" s="22" t="s">
        <v>14</v>
      </c>
      <c r="B60" s="26">
        <f>B53/B57</f>
        <v>9.4014830508474576E-2</v>
      </c>
      <c r="C60" s="26">
        <f>C53/C57</f>
        <v>0.12380952380952381</v>
      </c>
      <c r="D60" s="26" t="e">
        <f>D53/D57</f>
        <v>#DIV/0!</v>
      </c>
      <c r="E60" s="26">
        <f>E53/E57</f>
        <v>0.12790697674418605</v>
      </c>
      <c r="F60" s="21"/>
    </row>
    <row r="61" spans="1:6" x14ac:dyDescent="0.25">
      <c r="A61" s="22" t="s">
        <v>15</v>
      </c>
      <c r="B61" s="26">
        <f>B54/B57</f>
        <v>0.28283898305084748</v>
      </c>
      <c r="C61" s="26">
        <f>C54/C57</f>
        <v>9.5238095238095233E-2</v>
      </c>
      <c r="D61" s="26" t="e">
        <f>D54/D57</f>
        <v>#DIV/0!</v>
      </c>
      <c r="E61" s="26">
        <f>E54/E57</f>
        <v>0.10465116279069768</v>
      </c>
      <c r="F61" s="21"/>
    </row>
    <row r="62" spans="1:6" x14ac:dyDescent="0.25">
      <c r="A62" s="22" t="s">
        <v>16</v>
      </c>
      <c r="B62" s="26">
        <f>B55/B57</f>
        <v>0.20709745762711865</v>
      </c>
      <c r="C62" s="26">
        <f>C55/C57</f>
        <v>3.8095238095238099E-2</v>
      </c>
      <c r="D62" s="26" t="e">
        <f>D55/D57</f>
        <v>#DIV/0!</v>
      </c>
      <c r="E62" s="26">
        <f>E55/E57</f>
        <v>5.8139534883720929E-2</v>
      </c>
      <c r="F62" s="21"/>
    </row>
    <row r="63" spans="1:6" x14ac:dyDescent="0.25">
      <c r="A63" s="22" t="s">
        <v>17</v>
      </c>
      <c r="B63" s="26">
        <f>B56/B57</f>
        <v>0.35143008474576271</v>
      </c>
      <c r="C63" s="26">
        <f>C56/C57</f>
        <v>0.2857142857142857</v>
      </c>
      <c r="D63" s="26" t="e">
        <f>D56/D57</f>
        <v>#DIV/0!</v>
      </c>
      <c r="E63" s="26">
        <f>E56/E57</f>
        <v>0.2558139534883721</v>
      </c>
      <c r="F63" s="21"/>
    </row>
    <row r="64" spans="1:6" x14ac:dyDescent="0.25">
      <c r="A64" s="25"/>
      <c r="B64" s="27"/>
      <c r="C64" s="27"/>
      <c r="D64" s="27"/>
      <c r="E64" s="27"/>
      <c r="F64" s="21"/>
    </row>
    <row r="65" spans="1:6" x14ac:dyDescent="0.25">
      <c r="A65" s="25"/>
      <c r="B65" s="27"/>
      <c r="C65" s="27"/>
      <c r="D65" s="27"/>
      <c r="E65" s="27"/>
      <c r="F65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ht="30" x14ac:dyDescent="0.25">
      <c r="A74" s="49" t="s">
        <v>52</v>
      </c>
      <c r="B74" s="50" t="s">
        <v>10</v>
      </c>
      <c r="C74" s="46" t="s">
        <v>9</v>
      </c>
      <c r="D74" s="47" t="s">
        <v>8</v>
      </c>
      <c r="E74" s="50" t="s">
        <v>7</v>
      </c>
      <c r="F74" s="46" t="s">
        <v>6</v>
      </c>
    </row>
    <row r="75" spans="1:6" x14ac:dyDescent="0.25">
      <c r="A75" s="22" t="s">
        <v>1</v>
      </c>
      <c r="B75" s="23">
        <v>170</v>
      </c>
      <c r="C75" s="23">
        <v>83</v>
      </c>
      <c r="D75" s="23">
        <v>53</v>
      </c>
      <c r="E75" s="23">
        <v>17</v>
      </c>
      <c r="F75" s="23">
        <f>SUM(B75:E75)</f>
        <v>323</v>
      </c>
    </row>
    <row r="76" spans="1:6" x14ac:dyDescent="0.25">
      <c r="A76" s="22" t="s">
        <v>14</v>
      </c>
      <c r="B76" s="23">
        <v>147</v>
      </c>
      <c r="C76" s="23">
        <v>106</v>
      </c>
      <c r="D76" s="23">
        <v>92</v>
      </c>
      <c r="E76" s="23">
        <v>31</v>
      </c>
      <c r="F76" s="23">
        <f>SUM(B76:E76)</f>
        <v>376</v>
      </c>
    </row>
    <row r="77" spans="1:6" x14ac:dyDescent="0.25">
      <c r="A77" s="22" t="s">
        <v>15</v>
      </c>
      <c r="B77" s="23">
        <v>288</v>
      </c>
      <c r="C77" s="23">
        <v>279</v>
      </c>
      <c r="D77" s="23">
        <v>341</v>
      </c>
      <c r="E77" s="23">
        <v>165</v>
      </c>
      <c r="F77" s="23">
        <f>SUM(B77:E77)</f>
        <v>1073</v>
      </c>
    </row>
    <row r="78" spans="1:6" x14ac:dyDescent="0.25">
      <c r="A78" s="22" t="s">
        <v>16</v>
      </c>
      <c r="B78" s="23">
        <v>141</v>
      </c>
      <c r="C78" s="23">
        <v>159</v>
      </c>
      <c r="D78" s="23">
        <v>234</v>
      </c>
      <c r="E78" s="23">
        <v>244</v>
      </c>
      <c r="F78" s="23">
        <f>SUM(B78:E78)</f>
        <v>778</v>
      </c>
    </row>
    <row r="79" spans="1:6" x14ac:dyDescent="0.25">
      <c r="A79" s="22" t="s">
        <v>17</v>
      </c>
      <c r="B79" s="23">
        <v>272</v>
      </c>
      <c r="C79" s="23">
        <v>308</v>
      </c>
      <c r="D79" s="23">
        <v>422</v>
      </c>
      <c r="E79" s="23">
        <v>348</v>
      </c>
      <c r="F79" s="23">
        <f>SUM(B79:E79)</f>
        <v>1350</v>
      </c>
    </row>
    <row r="80" spans="1:6" x14ac:dyDescent="0.25">
      <c r="A80" s="28" t="s">
        <v>0</v>
      </c>
      <c r="B80" s="65">
        <f>SUM(B75:B79)</f>
        <v>1018</v>
      </c>
      <c r="C80" s="65">
        <f>SUM(C75:C79)</f>
        <v>935</v>
      </c>
      <c r="D80" s="65">
        <f>SUM(D75:D79)</f>
        <v>1142</v>
      </c>
      <c r="E80" s="65">
        <f>SUM(E75:E79)</f>
        <v>805</v>
      </c>
      <c r="F80" s="24">
        <f>SUM(F75:F79)</f>
        <v>3900</v>
      </c>
    </row>
    <row r="81" spans="1:6" x14ac:dyDescent="0.25">
      <c r="A81" s="29"/>
      <c r="B81" s="48" t="s">
        <v>10</v>
      </c>
      <c r="C81" s="47" t="s">
        <v>9</v>
      </c>
      <c r="D81" s="48" t="s">
        <v>8</v>
      </c>
      <c r="E81" s="48" t="s">
        <v>7</v>
      </c>
      <c r="F81" s="21"/>
    </row>
    <row r="82" spans="1:6" x14ac:dyDescent="0.25">
      <c r="A82" s="22" t="s">
        <v>1</v>
      </c>
      <c r="B82" s="26">
        <f>B75/B80</f>
        <v>0.16699410609037327</v>
      </c>
      <c r="C82" s="26">
        <f>C75/C80</f>
        <v>8.8770053475935834E-2</v>
      </c>
      <c r="D82" s="26">
        <f>D75/D80</f>
        <v>4.6409807355516634E-2</v>
      </c>
      <c r="E82" s="26">
        <f>E75/E80</f>
        <v>2.1118012422360249E-2</v>
      </c>
      <c r="F82" s="21"/>
    </row>
    <row r="83" spans="1:6" x14ac:dyDescent="0.25">
      <c r="A83" s="22" t="s">
        <v>14</v>
      </c>
      <c r="B83" s="26">
        <f>B76/B80</f>
        <v>0.14440078585461691</v>
      </c>
      <c r="C83" s="26">
        <f>C76/C80</f>
        <v>0.11336898395721925</v>
      </c>
      <c r="D83" s="26">
        <f>D76/D80</f>
        <v>8.0560420315236428E-2</v>
      </c>
      <c r="E83" s="26">
        <f>E76/E80</f>
        <v>3.8509316770186333E-2</v>
      </c>
      <c r="F83" s="21"/>
    </row>
    <row r="84" spans="1:6" x14ac:dyDescent="0.25">
      <c r="A84" s="22" t="s">
        <v>15</v>
      </c>
      <c r="B84" s="26">
        <f>B77/B80</f>
        <v>0.28290766208251472</v>
      </c>
      <c r="C84" s="26">
        <f>C77/C80</f>
        <v>0.29839572192513369</v>
      </c>
      <c r="D84" s="26">
        <f>D77/D80</f>
        <v>0.29859894921190894</v>
      </c>
      <c r="E84" s="26">
        <f>E77/E80</f>
        <v>0.20496894409937888</v>
      </c>
      <c r="F84" s="21"/>
    </row>
    <row r="85" spans="1:6" x14ac:dyDescent="0.25">
      <c r="A85" s="22" t="s">
        <v>16</v>
      </c>
      <c r="B85" s="26">
        <f>B78/B80</f>
        <v>0.13850687622789784</v>
      </c>
      <c r="C85" s="26">
        <f>C78/C80</f>
        <v>0.17005347593582887</v>
      </c>
      <c r="D85" s="26">
        <f>D78/D80</f>
        <v>0.20490367775831875</v>
      </c>
      <c r="E85" s="26">
        <f>E78/E80</f>
        <v>0.3031055900621118</v>
      </c>
      <c r="F85" s="21"/>
    </row>
    <row r="86" spans="1:6" x14ac:dyDescent="0.25">
      <c r="A86" s="22" t="s">
        <v>17</v>
      </c>
      <c r="B86" s="26">
        <f>B79/B80</f>
        <v>0.26719056974459726</v>
      </c>
      <c r="C86" s="26">
        <f>C79/C80</f>
        <v>0.32941176470588235</v>
      </c>
      <c r="D86" s="26">
        <f>D79/D80</f>
        <v>0.36952714535901926</v>
      </c>
      <c r="E86" s="26">
        <f>E79/E80</f>
        <v>0.43229813664596273</v>
      </c>
      <c r="F86" s="21"/>
    </row>
    <row r="87" spans="1:6" x14ac:dyDescent="0.25">
      <c r="A87" s="25"/>
      <c r="B87" s="27"/>
      <c r="C87" s="27"/>
      <c r="D87" s="27"/>
      <c r="E87" s="27"/>
      <c r="F87" s="21"/>
    </row>
    <row r="93" spans="1:6" x14ac:dyDescent="0.25">
      <c r="A93" s="21"/>
      <c r="B93" s="21"/>
      <c r="C93" s="21"/>
      <c r="D93" s="21"/>
      <c r="E93" s="21"/>
      <c r="F93" s="21"/>
    </row>
    <row r="94" spans="1:6" x14ac:dyDescent="0.25">
      <c r="A94" s="25"/>
      <c r="B94" s="27"/>
      <c r="C94" s="27"/>
      <c r="D94" s="27"/>
      <c r="E94" s="27"/>
      <c r="F94" s="2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ht="30" x14ac:dyDescent="0.25">
      <c r="A97" s="64" t="s">
        <v>51</v>
      </c>
      <c r="B97" s="47" t="s">
        <v>5</v>
      </c>
      <c r="C97" s="47" t="s">
        <v>4</v>
      </c>
      <c r="D97" s="47" t="s">
        <v>3</v>
      </c>
      <c r="E97" s="50" t="s">
        <v>2</v>
      </c>
      <c r="F97" s="46" t="s">
        <v>6</v>
      </c>
    </row>
    <row r="98" spans="1:6" x14ac:dyDescent="0.25">
      <c r="A98" s="22" t="s">
        <v>1</v>
      </c>
      <c r="B98" s="23">
        <v>133</v>
      </c>
      <c r="C98" s="23">
        <v>117</v>
      </c>
      <c r="D98" s="23">
        <v>45</v>
      </c>
      <c r="E98" s="30">
        <v>36</v>
      </c>
      <c r="F98" s="23">
        <f>SUM(B98:E98)</f>
        <v>331</v>
      </c>
    </row>
    <row r="99" spans="1:6" x14ac:dyDescent="0.25">
      <c r="A99" s="22" t="s">
        <v>14</v>
      </c>
      <c r="B99" s="23">
        <v>107</v>
      </c>
      <c r="C99" s="23">
        <v>145</v>
      </c>
      <c r="D99" s="23">
        <v>56</v>
      </c>
      <c r="E99" s="30">
        <v>71</v>
      </c>
      <c r="F99" s="23">
        <f>SUM(B99:E99)</f>
        <v>379</v>
      </c>
    </row>
    <row r="100" spans="1:6" x14ac:dyDescent="0.25">
      <c r="A100" s="22" t="s">
        <v>15</v>
      </c>
      <c r="B100" s="23">
        <v>246</v>
      </c>
      <c r="C100" s="23">
        <v>485</v>
      </c>
      <c r="D100" s="23">
        <v>153</v>
      </c>
      <c r="E100" s="30">
        <v>203</v>
      </c>
      <c r="F100" s="23">
        <f>SUM(B100:E100)</f>
        <v>1087</v>
      </c>
    </row>
    <row r="101" spans="1:6" x14ac:dyDescent="0.25">
      <c r="A101" s="22" t="s">
        <v>16</v>
      </c>
      <c r="B101" s="23">
        <v>174</v>
      </c>
      <c r="C101" s="23">
        <v>359</v>
      </c>
      <c r="D101" s="23">
        <v>72</v>
      </c>
      <c r="E101" s="30">
        <v>186</v>
      </c>
      <c r="F101" s="23">
        <f>SUM(B101:E101)</f>
        <v>791</v>
      </c>
    </row>
    <row r="102" spans="1:6" x14ac:dyDescent="0.25">
      <c r="A102" s="22" t="s">
        <v>17</v>
      </c>
      <c r="B102" s="23">
        <v>307</v>
      </c>
      <c r="C102" s="23">
        <v>520</v>
      </c>
      <c r="D102" s="23">
        <v>213</v>
      </c>
      <c r="E102" s="30">
        <v>339</v>
      </c>
      <c r="F102" s="23">
        <f>SUM(B102:E102)</f>
        <v>1379</v>
      </c>
    </row>
    <row r="103" spans="1:6" x14ac:dyDescent="0.25">
      <c r="A103" s="28" t="s">
        <v>0</v>
      </c>
      <c r="B103" s="65">
        <f>SUM(B98:B102)</f>
        <v>967</v>
      </c>
      <c r="C103" s="65">
        <f>SUM(C98:C102)</f>
        <v>1626</v>
      </c>
      <c r="D103" s="65">
        <f>SUM(D98:D102)</f>
        <v>539</v>
      </c>
      <c r="E103" s="65">
        <f>SUM(E98:E102)</f>
        <v>835</v>
      </c>
      <c r="F103" s="24">
        <f>SUM(F98:F102)</f>
        <v>3967</v>
      </c>
    </row>
    <row r="104" spans="1:6" x14ac:dyDescent="0.25">
      <c r="A104" s="29"/>
      <c r="B104" s="47" t="s">
        <v>5</v>
      </c>
      <c r="C104" s="47" t="s">
        <v>4</v>
      </c>
      <c r="D104" s="47" t="s">
        <v>3</v>
      </c>
      <c r="E104" s="47" t="s">
        <v>2</v>
      </c>
      <c r="F104" s="21"/>
    </row>
    <row r="105" spans="1:6" x14ac:dyDescent="0.25">
      <c r="A105" s="22" t="s">
        <v>1</v>
      </c>
      <c r="B105" s="26">
        <f>B98/B103</f>
        <v>0.13753877973112719</v>
      </c>
      <c r="C105" s="26">
        <f>C98/C103</f>
        <v>7.1955719557195569E-2</v>
      </c>
      <c r="D105" s="26">
        <f>D98/D103</f>
        <v>8.3487940630797772E-2</v>
      </c>
      <c r="E105" s="26">
        <f>E98/E103</f>
        <v>4.3113772455089822E-2</v>
      </c>
      <c r="F105" s="21"/>
    </row>
    <row r="106" spans="1:6" x14ac:dyDescent="0.25">
      <c r="A106" s="22" t="s">
        <v>14</v>
      </c>
      <c r="B106" s="26">
        <f>B99/B103</f>
        <v>0.11065149948293691</v>
      </c>
      <c r="C106" s="26">
        <f>C99/C103</f>
        <v>8.9175891758917589E-2</v>
      </c>
      <c r="D106" s="26">
        <f>D99/D103</f>
        <v>0.1038961038961039</v>
      </c>
      <c r="E106" s="26">
        <f>E99/E103</f>
        <v>8.5029940119760478E-2</v>
      </c>
      <c r="F106" s="21"/>
    </row>
    <row r="107" spans="1:6" x14ac:dyDescent="0.25">
      <c r="A107" s="22" t="s">
        <v>15</v>
      </c>
      <c r="B107" s="26">
        <f>B100/B103</f>
        <v>0.25439503619441572</v>
      </c>
      <c r="C107" s="26">
        <f>C100/C103</f>
        <v>0.29827798277982781</v>
      </c>
      <c r="D107" s="26">
        <f>D100/D103</f>
        <v>0.28385899814471244</v>
      </c>
      <c r="E107" s="26">
        <f>E100/E103</f>
        <v>0.24311377245508983</v>
      </c>
      <c r="F107" s="21"/>
    </row>
    <row r="108" spans="1:6" x14ac:dyDescent="0.25">
      <c r="A108" s="22" t="s">
        <v>16</v>
      </c>
      <c r="B108" s="26">
        <f>B101/B103</f>
        <v>0.17993795243019647</v>
      </c>
      <c r="C108" s="26">
        <f>C101/C103</f>
        <v>0.22078720787207873</v>
      </c>
      <c r="D108" s="26">
        <f>D101/D103</f>
        <v>0.13358070500927643</v>
      </c>
      <c r="E108" s="26">
        <f>E101/E103</f>
        <v>0.22275449101796407</v>
      </c>
      <c r="F108" s="21"/>
    </row>
    <row r="109" spans="1:6" x14ac:dyDescent="0.25">
      <c r="A109" s="22" t="s">
        <v>17</v>
      </c>
      <c r="B109" s="26">
        <f>B102/B103</f>
        <v>0.31747673216132366</v>
      </c>
      <c r="C109" s="26">
        <f>C102/C103</f>
        <v>0.31980319803198032</v>
      </c>
      <c r="D109" s="26">
        <f>D102/D103</f>
        <v>0.39517625231910947</v>
      </c>
      <c r="E109" s="26">
        <f>E102/E103</f>
        <v>0.40598802395209582</v>
      </c>
      <c r="F109" s="21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2018-07-18T21:14:52Z</dcterms:modified>
</cp:coreProperties>
</file>