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0" i="3"/>
  <c r="E86" i="3"/>
  <c r="D80" i="3"/>
  <c r="D86" i="3"/>
  <c r="C80" i="3"/>
  <c r="C86" i="3"/>
  <c r="B80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C20" i="1"/>
  <c r="B36" i="1"/>
  <c r="B35" i="1"/>
  <c r="B34" i="1"/>
  <c r="B33" i="1"/>
  <c r="B32" i="1"/>
  <c r="C34" i="1"/>
  <c r="D34" i="1"/>
  <c r="D20" i="1"/>
  <c r="C32" i="1"/>
  <c r="D32" i="1"/>
  <c r="C35" i="1"/>
  <c r="D35" i="1"/>
  <c r="C36" i="1"/>
  <c r="D36" i="1"/>
  <c r="C33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<sst xmlns="http://schemas.openxmlformats.org/spreadsheetml/2006/main" count="225" uniqueCount="59">
  <si>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</si>
  <si>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</si>
  <si>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</si>
  <si>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</si>
  <si>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</si>
  <si>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</si>
  <si>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</si>
  <si>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</si>
  <si>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</si>
  <si>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</si>
  <si>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</si>
  <si>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</si>
  <si>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</si>
  <si>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</si>
  <si>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</si>
  <si>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</si>
  <si>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</si>
  <si>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</si>
  <si>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</si>
  <si>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</si>
  <si>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</si>
  <si>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</si>
  <si>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</si>
  <si>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</si>
  <si>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</si>
  <si>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</si>
  <si>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</si>
  <si>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</si>
  <si>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</si>
  <si>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</si>
  <si>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</si>
  <si>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</si>
  <si>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</si>
  <si>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</si>
  <si>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</si>
  <si>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</si>
  <si>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</si>
  <si>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</si>
  <si>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</si>
  <si>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</si>
  <si>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</si>
  <si>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</si>
  <si>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</si>
  <si>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</si>
  <si>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</si>
  <si>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Georgia</t>
  </si>
  <si>
    <t>Georgia Schools Reporting Zero Students as Chronically Absent</t>
  </si>
  <si>
    <t>SY 15-16 Chronic Absence Levels Across 
Georgia Schools</t>
  </si>
  <si>
    <t>SY 15-16 Chronic Absence Levels Across Georgia Schools by School Type</t>
  </si>
  <si>
    <t xml:space="preserve">SY 15-16 Chronic Absence Levels Across Georgia Schools by Concentration of Poverty </t>
  </si>
  <si>
    <t xml:space="preserve">SY 15-16 Chronic Absence Levels Across Georgia Schools by Locale </t>
  </si>
  <si>
    <t>SY 13-14 Chronic Absence Levels Across 
Georgia Schools</t>
  </si>
  <si>
    <t xml:space="preserve">SY 13-14 Chronic Absence Levels Across Georgia Schools by School Type </t>
  </si>
  <si>
    <t>SY 13-14 Chronic Absence Levels Across Georgia Schools by Concentration of Poverty</t>
  </si>
  <si>
    <t xml:space="preserve">SY 13-14 Chronic Absence Levels Across Georgia Schools by Locale </t>
  </si>
  <si>
    <t>Chronic Absence Levels Across Georgia Schools SY 15-16  Compared to SY 13-14</t>
  </si>
  <si>
    <t>Chronic Absence Levels Across Georgia Schools</t>
  </si>
  <si>
    <t xml:space="preserve">SY 13-14 Chronic Absence Levels Across Georgia Schools by Grades Served </t>
  </si>
  <si>
    <t xml:space="preserve">SY 15-16 Chronic Absence Levels Across Georgia Schools by Grades Served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</si>
</sst>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Georgia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123</c:v>
                </c:pt>
                <c:pt idx="1">
                  <c:v>135</c:v>
                </c:pt>
                <c:pt idx="2">
                  <c:v>740</c:v>
                </c:pt>
                <c:pt idx="3">
                  <c:v>890</c:v>
                </c:pt>
                <c:pt idx="4">
                  <c:v>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125</c:v>
                </c:pt>
                <c:pt idx="1">
                  <c:v>211</c:v>
                </c:pt>
                <c:pt idx="2">
                  <c:v>886</c:v>
                </c:pt>
                <c:pt idx="3">
                  <c:v>837</c:v>
                </c:pt>
                <c:pt idx="4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037897928"/>
        <c:axId val="2135259848"/>
      </c:barChart>
      <c:catAx>
        <c:axId val="2037897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259848"/>
        <c:crosses val="autoZero"/>
        <c:auto val="1"/>
        <c:lblAlgn val="ctr"/>
        <c:lblOffset val="100"/>
        <c:noMultiLvlLbl val="0"/>
      </c:catAx>
      <c:valAx>
        <c:axId val="2135259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 of Schools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89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Georgia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effectLst/>
              </a:rPr>
              <a:t> </a:t>
            </a:r>
            <a:r>
              <a:rPr lang="en-US" sz="900" b="0" i="0" baseline="0">
                <a:effectLst/>
              </a:rPr>
              <a:t>*Defined as percent of students eligible for free- or reduced-price meals</a:t>
            </a:r>
            <a:r>
              <a:rPr lang="en-US" sz="900" b="1" i="0" baseline="0">
                <a:effectLst/>
              </a:rPr>
              <a:t> 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6.3786008230452676E-2</c:v>
                </c:pt>
                <c:pt idx="1">
                  <c:v>1.5850144092219021E-2</c:v>
                </c:pt>
                <c:pt idx="2">
                  <c:v>1.0498687664041995E-2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6.9958847736625515E-2</c:v>
                </c:pt>
                <c:pt idx="1">
                  <c:v>6.6282420749279536E-2</c:v>
                </c:pt>
                <c:pt idx="2">
                  <c:v>2.0997375328083989E-2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0.3611111111111111</c:v>
                </c:pt>
                <c:pt idx="1">
                  <c:v>0.37608069164265129</c:v>
                </c:pt>
                <c:pt idx="2">
                  <c:v>0.24934383202099739</c:v>
                </c:pt>
                <c:pt idx="3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0.34053497942386829</c:v>
                </c:pt>
                <c:pt idx="1">
                  <c:v>0.41066282420749278</c:v>
                </c:pt>
                <c:pt idx="2">
                  <c:v>0.50131233595800528</c:v>
                </c:pt>
                <c:pt idx="3">
                  <c:v>0.37619047619047619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0.16460905349794239</c:v>
                </c:pt>
                <c:pt idx="1">
                  <c:v>0.13112391930835735</c:v>
                </c:pt>
                <c:pt idx="2">
                  <c:v>0.2178477690288714</c:v>
                </c:pt>
                <c:pt idx="3">
                  <c:v>0.53809523809523807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095356904"/>
        <c:axId val="2130880888"/>
      </c:barChart>
      <c:catAx>
        <c:axId val="2095356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0880888"/>
        <c:crosses val="autoZero"/>
        <c:auto val="1"/>
        <c:lblAlgn val="ctr"/>
        <c:lblOffset val="100"/>
        <c:noMultiLvlLbl val="0"/>
      </c:catAx>
      <c:valAx>
        <c:axId val="2130880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7.2966070777088603E-3"/>
              <c:y val="0.37538972974199603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569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Georgia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0.13551401869158877</c:v>
                </c:pt>
                <c:pt idx="1">
                  <c:v>2.5000000000000001E-2</c:v>
                </c:pt>
                <c:pt idx="2">
                  <c:v>2.6229508196721311E-2</c:v>
                </c:pt>
                <c:pt idx="3">
                  <c:v>7.1326676176890159E-3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8.4112149532710276E-2</c:v>
                </c:pt>
                <c:pt idx="1">
                  <c:v>2.6136363636363635E-2</c:v>
                </c:pt>
                <c:pt idx="2">
                  <c:v>8.8524590163934422E-2</c:v>
                </c:pt>
                <c:pt idx="3">
                  <c:v>5.7061340941512127E-2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0.29672897196261683</c:v>
                </c:pt>
                <c:pt idx="1">
                  <c:v>0.22500000000000001</c:v>
                </c:pt>
                <c:pt idx="2">
                  <c:v>0.40655737704918032</c:v>
                </c:pt>
                <c:pt idx="3">
                  <c:v>0.39942938659058486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0.29439252336448596</c:v>
                </c:pt>
                <c:pt idx="1">
                  <c:v>0.41818181818181815</c:v>
                </c:pt>
                <c:pt idx="2">
                  <c:v>0.34098360655737703</c:v>
                </c:pt>
                <c:pt idx="3">
                  <c:v>0.4136947218259629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0.18925233644859812</c:v>
                </c:pt>
                <c:pt idx="1">
                  <c:v>0.30568181818181817</c:v>
                </c:pt>
                <c:pt idx="2">
                  <c:v>0.13770491803278689</c:v>
                </c:pt>
                <c:pt idx="3">
                  <c:v>0.12268188302425106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4906136"/>
        <c:axId val="2140241208"/>
      </c:barChart>
      <c:catAx>
        <c:axId val="2134906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241208"/>
        <c:crosses val="autoZero"/>
        <c:auto val="1"/>
        <c:lblAlgn val="ctr"/>
        <c:lblOffset val="100"/>
        <c:noMultiLvlLbl val="0"/>
      </c:catAx>
      <c:valAx>
        <c:axId val="2140241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41404535479099E-2"/>
              <c:y val="0.331768800639051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49061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Georgia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5.1271363067944976E-2</c:v>
                </c:pt>
                <c:pt idx="1">
                  <c:v>5.6273447269695707E-2</c:v>
                </c:pt>
                <c:pt idx="2">
                  <c:v>0.30846185910796164</c:v>
                </c:pt>
                <c:pt idx="3">
                  <c:v>0.37098791162984579</c:v>
                </c:pt>
                <c:pt idx="4">
                  <c:v>0.21300541892455191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5.2521008403361345E-2</c:v>
                </c:pt>
                <c:pt idx="1">
                  <c:v>8.8655462184873954E-2</c:v>
                </c:pt>
                <c:pt idx="2">
                  <c:v>0.37226890756302522</c:v>
                </c:pt>
                <c:pt idx="3">
                  <c:v>0.35168067226890759</c:v>
                </c:pt>
                <c:pt idx="4">
                  <c:v>0.13487394957983193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459768"/>
        <c:axId val="2135600072"/>
      </c:barChart>
      <c:catAx>
        <c:axId val="2096459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5600072"/>
        <c:crosses val="autoZero"/>
        <c:auto val="1"/>
        <c:lblAlgn val="ctr"/>
        <c:lblOffset val="100"/>
        <c:noMultiLvlLbl val="0"/>
      </c:catAx>
      <c:valAx>
        <c:axId val="21356000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9.8199676283496802E-3"/>
              <c:y val="0.252608618440627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6459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Georgia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4.0433513964151728E-2</c:v>
                </c:pt>
                <c:pt idx="1">
                  <c:v>2.8991596638655463E-2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41224680"/>
        <c:axId val="-2095327864"/>
      </c:barChart>
      <c:catAx>
        <c:axId val="2141224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5327864"/>
        <c:crosses val="autoZero"/>
        <c:auto val="1"/>
        <c:lblAlgn val="ctr"/>
        <c:lblOffset val="100"/>
        <c:noMultiLvlLbl val="0"/>
      </c:catAx>
      <c:valAx>
        <c:axId val="-2095327864"/>
        <c:scaling>
          <c:orientation val="minMax"/>
          <c:max val="0.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2385849825072E-2"/>
              <c:y val="0.35922530979049899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1224680"/>
        <c:crosses val="autoZero"/>
        <c:crossBetween val="between"/>
        <c:majorUnit val="0.0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Georgia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6231366961906701"/>
          <c:y val="5.89123720800356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353670159527E-2"/>
          <c:y val="0.18014733947867101"/>
          <c:w val="0.88347695761877698"/>
          <c:h val="0.63189090168022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3.0959752321981426E-3</c:v>
                </c:pt>
                <c:pt idx="1">
                  <c:v>1.0266940451745379E-2</c:v>
                </c:pt>
                <c:pt idx="2">
                  <c:v>0.14496314496314497</c:v>
                </c:pt>
                <c:pt idx="3">
                  <c:v>0.13978494623655913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3.3281733746130034E-2</c:v>
                </c:pt>
                <c:pt idx="1">
                  <c:v>8.4188911704312114E-2</c:v>
                </c:pt>
                <c:pt idx="2">
                  <c:v>0.26535626535626533</c:v>
                </c:pt>
                <c:pt idx="3">
                  <c:v>7.5268817204301078E-2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0.33823529411764708</c:v>
                </c:pt>
                <c:pt idx="1">
                  <c:v>0.52156057494866526</c:v>
                </c:pt>
                <c:pt idx="2">
                  <c:v>0.42014742014742013</c:v>
                </c:pt>
                <c:pt idx="3">
                  <c:v>0.16129032258064516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0.48993808049535603</c:v>
                </c:pt>
                <c:pt idx="1">
                  <c:v>0.30800821355236141</c:v>
                </c:pt>
                <c:pt idx="2">
                  <c:v>0.10319410319410319</c:v>
                </c:pt>
                <c:pt idx="3">
                  <c:v>8.6021505376344093E-2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0.13544891640866874</c:v>
                </c:pt>
                <c:pt idx="1">
                  <c:v>7.5975359342915813E-2</c:v>
                </c:pt>
                <c:pt idx="2">
                  <c:v>6.6339066339066333E-2</c:v>
                </c:pt>
                <c:pt idx="3">
                  <c:v>0.5376344086021505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0865176"/>
        <c:axId val="2096729112"/>
      </c:barChart>
      <c:catAx>
        <c:axId val="2130865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729112"/>
        <c:crosses val="autoZero"/>
        <c:auto val="1"/>
        <c:lblAlgn val="ctr"/>
        <c:lblOffset val="100"/>
        <c:noMultiLvlLbl val="0"/>
      </c:catAx>
      <c:valAx>
        <c:axId val="2096729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4750491466787699E-3"/>
              <c:y val="0.37812471499842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0865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Georgia</a:t>
            </a:r>
            <a:r>
              <a:rPr lang="en-US" sz="1400" baseline="0"/>
              <a:t> 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3.3647375504710635E-2</c:v>
                </c:pt>
                <c:pt idx="1">
                  <c:v>0</c:v>
                </c:pt>
                <c:pt idx="2">
                  <c:v>0</c:v>
                </c:pt>
                <c:pt idx="3">
                  <c:v>0.20512820512820512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8.8380439659039925E-2</c:v>
                </c:pt>
                <c:pt idx="1">
                  <c:v>5.8823529411764705E-2</c:v>
                </c:pt>
                <c:pt idx="2">
                  <c:v>0</c:v>
                </c:pt>
                <c:pt idx="3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0.39210408254822793</c:v>
                </c:pt>
                <c:pt idx="1">
                  <c:v>0.11764705882352941</c:v>
                </c:pt>
                <c:pt idx="2">
                  <c:v>0</c:v>
                </c:pt>
                <c:pt idx="3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0.37371018393898608</c:v>
                </c:pt>
                <c:pt idx="1">
                  <c:v>0</c:v>
                </c:pt>
                <c:pt idx="2">
                  <c:v>0</c:v>
                </c:pt>
                <c:pt idx="3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0.11215791834903545</c:v>
                </c:pt>
                <c:pt idx="1">
                  <c:v>0.82352941176470584</c:v>
                </c:pt>
                <c:pt idx="2">
                  <c:v>0</c:v>
                </c:pt>
                <c:pt idx="3">
                  <c:v>0.69230769230769229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0710120"/>
        <c:axId val="2095477752"/>
      </c:barChart>
      <c:catAx>
        <c:axId val="2100710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477752"/>
        <c:crosses val="autoZero"/>
        <c:auto val="1"/>
        <c:lblAlgn val="ctr"/>
        <c:lblOffset val="100"/>
        <c:noMultiLvlLbl val="0"/>
      </c:catAx>
      <c:valAx>
        <c:axId val="2095477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8372856621670896E-3"/>
              <c:y val="0.329856588531620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7101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Georgia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r>
              <a:rPr lang="en-US" sz="900" b="1" i="0" baseline="0">
                <a:effectLst/>
              </a:rPr>
              <a:t> 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6.0987415295256538E-2</c:v>
                </c:pt>
                <c:pt idx="1">
                  <c:v>2.2727272727272728E-2</c:v>
                </c:pt>
                <c:pt idx="2">
                  <c:v>7.7120822622107968E-3</c:v>
                </c:pt>
                <c:pt idx="3">
                  <c:v>4.6511627906976744E-3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0.11035818005808325</c:v>
                </c:pt>
                <c:pt idx="1">
                  <c:v>0.11525974025974026</c:v>
                </c:pt>
                <c:pt idx="2">
                  <c:v>3.3419023136246784E-2</c:v>
                </c:pt>
                <c:pt idx="3">
                  <c:v>4.6511627906976744E-3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0.42497579864472412</c:v>
                </c:pt>
                <c:pt idx="1">
                  <c:v>0.45454545454545453</c:v>
                </c:pt>
                <c:pt idx="2">
                  <c:v>0.31619537275064269</c:v>
                </c:pt>
                <c:pt idx="3">
                  <c:v>0.16279069767441862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0.3068731848983543</c:v>
                </c:pt>
                <c:pt idx="1">
                  <c:v>0.34253246753246752</c:v>
                </c:pt>
                <c:pt idx="2">
                  <c:v>0.51413881748071977</c:v>
                </c:pt>
                <c:pt idx="3">
                  <c:v>0.48837209302325579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9.6805421103581799E-2</c:v>
                </c:pt>
                <c:pt idx="1">
                  <c:v>6.4935064935064929E-2</c:v>
                </c:pt>
                <c:pt idx="2">
                  <c:v>0.12853470437017994</c:v>
                </c:pt>
                <c:pt idx="3">
                  <c:v>0.33953488372093021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38706888"/>
        <c:axId val="2113889144"/>
      </c:barChart>
      <c:catAx>
        <c:axId val="2138706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3889144"/>
        <c:crosses val="autoZero"/>
        <c:auto val="1"/>
        <c:lblAlgn val="ctr"/>
        <c:lblOffset val="100"/>
        <c:noMultiLvlLbl val="0"/>
      </c:catAx>
      <c:valAx>
        <c:axId val="2113889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152499087924E-2"/>
              <c:y val="0.37827157412239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7068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Georgia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7.5294117647058817E-2</c:v>
                </c:pt>
                <c:pt idx="1">
                  <c:v>3.8416763678696161E-2</c:v>
                </c:pt>
                <c:pt idx="2">
                  <c:v>4.2704626334519574E-2</c:v>
                </c:pt>
                <c:pt idx="3">
                  <c:v>8.3333333333333332E-3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0.12705882352941175</c:v>
                </c:pt>
                <c:pt idx="1">
                  <c:v>6.8684516880093138E-2</c:v>
                </c:pt>
                <c:pt idx="2">
                  <c:v>0.11387900355871886</c:v>
                </c:pt>
                <c:pt idx="3">
                  <c:v>7.6388888888888895E-2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0.30823529411764705</c:v>
                </c:pt>
                <c:pt idx="1">
                  <c:v>0.33178114086146682</c:v>
                </c:pt>
                <c:pt idx="2">
                  <c:v>0.44483985765124556</c:v>
                </c:pt>
                <c:pt idx="3">
                  <c:v>0.46666666666666667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0.29882352941176471</c:v>
                </c:pt>
                <c:pt idx="1">
                  <c:v>0.43538998835855647</c:v>
                </c:pt>
                <c:pt idx="2">
                  <c:v>0.27402135231316727</c:v>
                </c:pt>
                <c:pt idx="3">
                  <c:v>0.35555555555555557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0.19058823529411764</c:v>
                </c:pt>
                <c:pt idx="1">
                  <c:v>0.12572759022118743</c:v>
                </c:pt>
                <c:pt idx="2">
                  <c:v>0.12455516014234876</c:v>
                </c:pt>
                <c:pt idx="3">
                  <c:v>9.3055555555555558E-2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38878712"/>
        <c:axId val="-2115719352"/>
      </c:barChart>
      <c:catAx>
        <c:axId val="2038878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5719352"/>
        <c:crosses val="autoZero"/>
        <c:auto val="1"/>
        <c:lblAlgn val="ctr"/>
        <c:lblOffset val="100"/>
        <c:noMultiLvlLbl val="0"/>
      </c:catAx>
      <c:valAx>
        <c:axId val="-21157193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8522311631309396E-3"/>
              <c:y val="0.350319525276731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388787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Georgia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20597109483506E-2"/>
          <c:y val="0.20302628038187101"/>
          <c:w val="0.89521003066882099"/>
          <c:h val="0.609011960777028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3.0935808197989174E-3</c:v>
                </c:pt>
                <c:pt idx="1">
                  <c:v>2.6422764227642278E-2</c:v>
                </c:pt>
                <c:pt idx="2">
                  <c:v>0.12592592592592591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1.6241299303944315E-2</c:v>
                </c:pt>
                <c:pt idx="1">
                  <c:v>3.6585365853658534E-2</c:v>
                </c:pt>
                <c:pt idx="2">
                  <c:v>0.19012345679012346</c:v>
                </c:pt>
                <c:pt idx="3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0.24129930394431554</c:v>
                </c:pt>
                <c:pt idx="1">
                  <c:v>0.43292682926829268</c:v>
                </c:pt>
                <c:pt idx="2">
                  <c:v>0.45925925925925926</c:v>
                </c:pt>
                <c:pt idx="3">
                  <c:v>0.15555555555555556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0.49110595514307809</c:v>
                </c:pt>
                <c:pt idx="1">
                  <c:v>0.37195121951219512</c:v>
                </c:pt>
                <c:pt idx="2">
                  <c:v>0.13333333333333333</c:v>
                </c:pt>
                <c:pt idx="3">
                  <c:v>0.15555555555555556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0.24825986078886311</c:v>
                </c:pt>
                <c:pt idx="1">
                  <c:v>0.13211382113821138</c:v>
                </c:pt>
                <c:pt idx="2">
                  <c:v>9.1358024691358022E-2</c:v>
                </c:pt>
                <c:pt idx="3">
                  <c:v>0.52222222222222225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20787304"/>
        <c:axId val="2145030040"/>
      </c:barChart>
      <c:catAx>
        <c:axId val="-2120787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5030040"/>
        <c:crosses val="autoZero"/>
        <c:auto val="1"/>
        <c:lblAlgn val="ctr"/>
        <c:lblOffset val="100"/>
        <c:noMultiLvlLbl val="0"/>
      </c:catAx>
      <c:valAx>
        <c:axId val="2145030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  <a:p>
                <a:pPr>
                  <a:defRPr sz="1200"/>
                </a:pPr>
                <a:endParaRPr lang="en-US" sz="1200"/>
              </a:p>
            </c:rich>
          </c:tx>
          <c:layout>
            <c:manualLayout>
              <c:xMode val="edge"/>
              <c:yMode val="edge"/>
              <c:x val="0"/>
              <c:y val="0.363825376933929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20787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Georgia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3.227252353204841E-2</c:v>
                </c:pt>
                <c:pt idx="1">
                  <c:v>0.2</c:v>
                </c:pt>
                <c:pt idx="2">
                  <c:v>0</c:v>
                </c:pt>
                <c:pt idx="3">
                  <c:v>0.28301886792452829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5.423576871358135E-2</c:v>
                </c:pt>
                <c:pt idx="1">
                  <c:v>0.1</c:v>
                </c:pt>
                <c:pt idx="2">
                  <c:v>0</c:v>
                </c:pt>
                <c:pt idx="3">
                  <c:v>3.7735849056603772E-2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0.32317346481398473</c:v>
                </c:pt>
                <c:pt idx="1">
                  <c:v>6.6666666666666666E-2</c:v>
                </c:pt>
                <c:pt idx="2">
                  <c:v>0</c:v>
                </c:pt>
                <c:pt idx="3">
                  <c:v>0.11320754716981132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0.39578664276109365</c:v>
                </c:pt>
                <c:pt idx="1">
                  <c:v>0.1</c:v>
                </c:pt>
                <c:pt idx="2">
                  <c:v>0</c:v>
                </c:pt>
                <c:pt idx="3">
                  <c:v>3.7735849056603772E-2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0.1945316001792918</c:v>
                </c:pt>
                <c:pt idx="1">
                  <c:v>0.53333333333333333</c:v>
                </c:pt>
                <c:pt idx="2">
                  <c:v>0</c:v>
                </c:pt>
                <c:pt idx="3">
                  <c:v>0.52830188679245282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083096"/>
        <c:axId val="2135717576"/>
      </c:barChart>
      <c:catAx>
        <c:axId val="2095083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5717576"/>
        <c:crosses val="autoZero"/>
        <c:auto val="1"/>
        <c:lblAlgn val="ctr"/>
        <c:lblOffset val="100"/>
        <c:noMultiLvlLbl val="0"/>
      </c:catAx>
      <c:valAx>
        <c:axId val="213571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7.2966070777088603E-3"/>
              <c:y val="0.332738432912023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0830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7" zoomScale="75" zoomScaleNormal="75" zoomScalePageLayoutView="75" workbookViewId="0">
      <selection activeCell="A48" sqref="A48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55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56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123</v>
      </c>
      <c r="C15" s="53">
        <v>125</v>
      </c>
      <c r="D15" s="54">
        <f t="shared" ref="D15:D20" si="0">C15-B15</f>
        <v>2</v>
      </c>
      <c r="F15" s="1"/>
    </row>
    <row r="16" spans="1:6" ht="15.75" x14ac:dyDescent="0.25">
      <c r="A16" s="52" t="s">
        <v>14</v>
      </c>
      <c r="B16" s="53">
        <v>135</v>
      </c>
      <c r="C16" s="53">
        <v>211</v>
      </c>
      <c r="D16" s="54">
        <f t="shared" si="0"/>
        <v>76</v>
      </c>
      <c r="F16" s="1"/>
    </row>
    <row r="17" spans="1:6" ht="15.75" x14ac:dyDescent="0.25">
      <c r="A17" s="52" t="s">
        <v>15</v>
      </c>
      <c r="B17" s="53">
        <v>740</v>
      </c>
      <c r="C17" s="53">
        <v>886</v>
      </c>
      <c r="D17" s="54">
        <f t="shared" si="0"/>
        <v>146</v>
      </c>
      <c r="F17" s="1"/>
    </row>
    <row r="18" spans="1:6" ht="15.75" x14ac:dyDescent="0.25">
      <c r="A18" s="52" t="s">
        <v>16</v>
      </c>
      <c r="B18" s="53">
        <v>890</v>
      </c>
      <c r="C18" s="53">
        <v>837</v>
      </c>
      <c r="D18" s="54">
        <f t="shared" si="0"/>
        <v>-53</v>
      </c>
      <c r="F18" s="1"/>
    </row>
    <row r="19" spans="1:6" ht="15.75" x14ac:dyDescent="0.25">
      <c r="A19" s="52" t="s">
        <v>17</v>
      </c>
      <c r="B19" s="53">
        <v>511</v>
      </c>
      <c r="C19" s="53">
        <v>321</v>
      </c>
      <c r="D19" s="54">
        <f t="shared" si="0"/>
        <v>-190</v>
      </c>
      <c r="F19" s="1"/>
    </row>
    <row r="20" spans="1:6" ht="15.75" x14ac:dyDescent="0.25">
      <c r="A20" s="55" t="s">
        <v>0</v>
      </c>
      <c r="B20" s="65">
        <f>SUM(B15:B19)</f>
        <v>2399</v>
      </c>
      <c r="C20" s="65">
        <f>SUM(C15:C19)</f>
        <v>2380</v>
      </c>
      <c r="D20" s="55">
        <f t="shared" si="0"/>
        <v>-19</v>
      </c>
    </row>
    <row r="31" spans="1:6" ht="31.5" x14ac:dyDescent="0.25">
      <c r="A31" s="49" t="s">
        <v>56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5.1271363067944976E-2</v>
      </c>
      <c r="C32" s="56">
        <f>C15/C20</f>
        <v>5.2521008403361345E-2</v>
      </c>
      <c r="D32" s="57">
        <f>C32-B32</f>
        <v>1.2496453354163689E-3</v>
      </c>
    </row>
    <row r="33" spans="1:6" ht="15.75" x14ac:dyDescent="0.25">
      <c r="A33" s="52" t="s">
        <v>14</v>
      </c>
      <c r="B33" s="56">
        <f>B16/B20</f>
        <v>5.6273447269695707E-2</v>
      </c>
      <c r="C33" s="56">
        <f>C16/C20</f>
        <v>8.8655462184873954E-2</v>
      </c>
      <c r="D33" s="57">
        <f>C33-B33</f>
        <v>3.2382014915178246E-2</v>
      </c>
    </row>
    <row r="34" spans="1:6" ht="15.75" x14ac:dyDescent="0.25">
      <c r="A34" s="52" t="s">
        <v>15</v>
      </c>
      <c r="B34" s="56">
        <f>B17/B20</f>
        <v>0.30846185910796164</v>
      </c>
      <c r="C34" s="56">
        <f>C17/C20</f>
        <v>0.37226890756302522</v>
      </c>
      <c r="D34" s="57">
        <f>C34-B34</f>
        <v>6.3807048455063575E-2</v>
      </c>
    </row>
    <row r="35" spans="1:6" ht="15.75" x14ac:dyDescent="0.25">
      <c r="A35" s="52" t="s">
        <v>16</v>
      </c>
      <c r="B35" s="56">
        <f>B18/B20</f>
        <v>0.37098791162984579</v>
      </c>
      <c r="C35" s="56">
        <f>C18/C20</f>
        <v>0.35168067226890759</v>
      </c>
      <c r="D35" s="57">
        <f>C35-B35</f>
        <v>-1.93072393609382E-2</v>
      </c>
    </row>
    <row r="36" spans="1:6" ht="15.75" x14ac:dyDescent="0.25">
      <c r="A36" s="52" t="s">
        <v>17</v>
      </c>
      <c r="B36" s="56">
        <f>B19/B20</f>
        <v>0.21300541892455191</v>
      </c>
      <c r="C36" s="56">
        <f>C19/C20</f>
        <v>0.13487394957983193</v>
      </c>
      <c r="D36" s="57">
        <f>C36-B36</f>
        <v>-7.8131469344719984E-2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46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2399</v>
      </c>
      <c r="C49" s="59">
        <v>2380</v>
      </c>
    </row>
    <row r="50" spans="1:3" s="60" customFormat="1" ht="31.5" x14ac:dyDescent="0.25">
      <c r="A50" s="58" t="s">
        <v>36</v>
      </c>
      <c r="B50" s="59">
        <v>97</v>
      </c>
      <c r="C50" s="59">
        <v>69</v>
      </c>
    </row>
    <row r="51" spans="1:3" s="60" customFormat="1" ht="31.5" x14ac:dyDescent="0.25">
      <c r="A51" s="58" t="s">
        <v>38</v>
      </c>
      <c r="B51" s="61">
        <f>B50/B49</f>
        <v>4.0433513964151728E-2</v>
      </c>
      <c r="C51" s="61">
        <f>C50/C49</f>
        <v>2.8991596638655463E-2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166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47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125</v>
      </c>
      <c r="C10" s="29">
        <v>60705</v>
      </c>
      <c r="D10" s="29">
        <v>27497</v>
      </c>
      <c r="E10" s="31">
        <f>C10/C15</f>
        <v>3.4405405114364462E-2</v>
      </c>
      <c r="F10" s="31">
        <f>D10/D15</f>
        <v>0.12203695238264312</v>
      </c>
    </row>
    <row r="11" spans="1:6" x14ac:dyDescent="0.25">
      <c r="A11" s="6" t="s">
        <v>14</v>
      </c>
      <c r="B11" s="29">
        <v>211</v>
      </c>
      <c r="C11" s="29">
        <v>187012</v>
      </c>
      <c r="D11" s="29">
        <v>45088</v>
      </c>
      <c r="E11" s="31">
        <f>C11/C15</f>
        <v>0.10599165836829795</v>
      </c>
      <c r="F11" s="31">
        <f>D11/D15</f>
        <v>0.20010917951153265</v>
      </c>
    </row>
    <row r="12" spans="1:6" x14ac:dyDescent="0.25">
      <c r="A12" s="6" t="s">
        <v>15</v>
      </c>
      <c r="B12" s="29">
        <v>886</v>
      </c>
      <c r="C12" s="29">
        <v>696376</v>
      </c>
      <c r="D12" s="29">
        <v>97997</v>
      </c>
      <c r="E12" s="31">
        <f>C12/C15</f>
        <v>0.39468080704918324</v>
      </c>
      <c r="F12" s="31">
        <f>D12/D15</f>
        <v>0.43492945494569873</v>
      </c>
    </row>
    <row r="13" spans="1:6" x14ac:dyDescent="0.25">
      <c r="A13" s="6" t="s">
        <v>16</v>
      </c>
      <c r="B13" s="29">
        <v>837</v>
      </c>
      <c r="C13" s="29">
        <v>633322</v>
      </c>
      <c r="D13" s="29">
        <v>48534</v>
      </c>
      <c r="E13" s="31">
        <f>C13/C15</f>
        <v>0.35894407343447049</v>
      </c>
      <c r="F13" s="31">
        <f>D13/D15</f>
        <v>0.21540318750915377</v>
      </c>
    </row>
    <row r="14" spans="1:6" x14ac:dyDescent="0.25">
      <c r="A14" s="6" t="s">
        <v>17</v>
      </c>
      <c r="B14" s="30">
        <v>321</v>
      </c>
      <c r="C14" s="30">
        <v>186988</v>
      </c>
      <c r="D14" s="30">
        <v>6201</v>
      </c>
      <c r="E14" s="31">
        <f>C14/C15</f>
        <v>0.10597805603368392</v>
      </c>
      <c r="F14" s="31">
        <f>D14/D15</f>
        <v>2.7521225650971742E-2</v>
      </c>
    </row>
    <row r="15" spans="1:6" x14ac:dyDescent="0.25">
      <c r="A15" s="4" t="s">
        <v>0</v>
      </c>
      <c r="B15" s="63">
        <f>SUM(B10:B14)</f>
        <v>2380</v>
      </c>
      <c r="C15" s="63">
        <f>SUM(C10:C14)</f>
        <v>1764403</v>
      </c>
      <c r="D15" s="63">
        <f>SUM(D10:D14)</f>
        <v>225317</v>
      </c>
      <c r="E15" s="64">
        <f>SUM(E10:E14)</f>
        <v>1</v>
      </c>
      <c r="F15" s="64">
        <f>SUM(F10:F14)</f>
        <v>0.99999999999999989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58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4</v>
      </c>
      <c r="C29" s="9">
        <v>5</v>
      </c>
      <c r="D29" s="18">
        <v>59</v>
      </c>
      <c r="E29" s="3">
        <v>13</v>
      </c>
      <c r="F29" s="21">
        <f>SUM(B29:E29)</f>
        <v>81</v>
      </c>
      <c r="G29" s="15"/>
    </row>
    <row r="30" spans="1:7" x14ac:dyDescent="0.25">
      <c r="A30" s="6" t="s">
        <v>14</v>
      </c>
      <c r="B30" s="9">
        <v>43</v>
      </c>
      <c r="C30" s="9">
        <v>41</v>
      </c>
      <c r="D30" s="18">
        <v>108</v>
      </c>
      <c r="E30" s="3">
        <v>7</v>
      </c>
      <c r="F30" s="21">
        <f>SUM(B30:E30)</f>
        <v>199</v>
      </c>
      <c r="G30" s="15"/>
    </row>
    <row r="31" spans="1:7" x14ac:dyDescent="0.25">
      <c r="A31" s="6" t="s">
        <v>15</v>
      </c>
      <c r="B31" s="9">
        <v>437</v>
      </c>
      <c r="C31" s="9">
        <v>254</v>
      </c>
      <c r="D31" s="18">
        <v>171</v>
      </c>
      <c r="E31" s="3">
        <v>15</v>
      </c>
      <c r="F31" s="21">
        <f>SUM(B31:E31)</f>
        <v>877</v>
      </c>
      <c r="G31" s="15"/>
    </row>
    <row r="32" spans="1:7" x14ac:dyDescent="0.25">
      <c r="A32" s="6" t="s">
        <v>16</v>
      </c>
      <c r="B32" s="9">
        <v>633</v>
      </c>
      <c r="C32" s="9">
        <v>150</v>
      </c>
      <c r="D32" s="18">
        <v>42</v>
      </c>
      <c r="E32" s="3">
        <v>8</v>
      </c>
      <c r="F32" s="21">
        <f>SUM(B32:E32)</f>
        <v>833</v>
      </c>
      <c r="G32" s="15"/>
    </row>
    <row r="33" spans="1:9" x14ac:dyDescent="0.25">
      <c r="A33" s="6" t="s">
        <v>17</v>
      </c>
      <c r="B33" s="9">
        <v>175</v>
      </c>
      <c r="C33" s="9">
        <v>37</v>
      </c>
      <c r="D33" s="18">
        <v>27</v>
      </c>
      <c r="E33" s="3">
        <v>50</v>
      </c>
      <c r="F33" s="21">
        <f>SUM(B33:E33)</f>
        <v>289</v>
      </c>
      <c r="G33" s="15"/>
    </row>
    <row r="34" spans="1:9" x14ac:dyDescent="0.25">
      <c r="A34" s="8" t="s">
        <v>0</v>
      </c>
      <c r="B34" s="63">
        <f>SUM(B29:B33)</f>
        <v>1292</v>
      </c>
      <c r="C34" s="63">
        <f>SUM(C29:C33)</f>
        <v>487</v>
      </c>
      <c r="D34" s="63">
        <f>SUM(D29:D33)</f>
        <v>407</v>
      </c>
      <c r="E34" s="63">
        <f>SUM(E29:E33)</f>
        <v>93</v>
      </c>
      <c r="F34" s="22">
        <f>SUM(F29:F33)</f>
        <v>2279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3.0959752321981426E-3</v>
      </c>
      <c r="C36" s="5">
        <f>C29/C34</f>
        <v>1.0266940451745379E-2</v>
      </c>
      <c r="D36" s="5">
        <f>D29/D34</f>
        <v>0.14496314496314497</v>
      </c>
      <c r="E36" s="5">
        <f>E29/E34</f>
        <v>0.13978494623655913</v>
      </c>
    </row>
    <row r="37" spans="1:9" x14ac:dyDescent="0.25">
      <c r="A37" s="6" t="s">
        <v>14</v>
      </c>
      <c r="B37" s="5">
        <f>B30/B34</f>
        <v>3.3281733746130034E-2</v>
      </c>
      <c r="C37" s="5">
        <f>C30/C34</f>
        <v>8.4188911704312114E-2</v>
      </c>
      <c r="D37" s="5">
        <f>D30/D34</f>
        <v>0.26535626535626533</v>
      </c>
      <c r="E37" s="5">
        <f>E30/E34</f>
        <v>7.5268817204301078E-2</v>
      </c>
    </row>
    <row r="38" spans="1:9" x14ac:dyDescent="0.25">
      <c r="A38" s="6" t="s">
        <v>15</v>
      </c>
      <c r="B38" s="5">
        <f>B31/B34</f>
        <v>0.33823529411764708</v>
      </c>
      <c r="C38" s="5">
        <f>C31/C34</f>
        <v>0.52156057494866526</v>
      </c>
      <c r="D38" s="5">
        <f>D31/D34</f>
        <v>0.42014742014742013</v>
      </c>
      <c r="E38" s="5">
        <f>E31/E34</f>
        <v>0.16129032258064516</v>
      </c>
    </row>
    <row r="39" spans="1:9" x14ac:dyDescent="0.25">
      <c r="A39" s="6" t="s">
        <v>16</v>
      </c>
      <c r="B39" s="5">
        <f>B32/B34</f>
        <v>0.48993808049535603</v>
      </c>
      <c r="C39" s="5">
        <f>C32/C34</f>
        <v>0.30800821355236141</v>
      </c>
      <c r="D39" s="5">
        <f>D32/D34</f>
        <v>0.10319410319410319</v>
      </c>
      <c r="E39" s="5">
        <f>E32/E34</f>
        <v>8.6021505376344093E-2</v>
      </c>
    </row>
    <row r="40" spans="1:9" x14ac:dyDescent="0.25">
      <c r="A40" s="6" t="s">
        <v>17</v>
      </c>
      <c r="B40" s="5">
        <f>B33/B34</f>
        <v>0.13544891640866874</v>
      </c>
      <c r="C40" s="5">
        <f>C33/C34</f>
        <v>7.5975359342915813E-2</v>
      </c>
      <c r="D40" s="5">
        <f>D33/D34</f>
        <v>6.6339066339066333E-2</v>
      </c>
      <c r="E40" s="5">
        <f>E33/E34</f>
        <v>0.5376344086021505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48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75</v>
      </c>
      <c r="C52" s="21">
        <v>0</v>
      </c>
      <c r="D52" s="21">
        <v>0</v>
      </c>
      <c r="E52" s="21">
        <v>8</v>
      </c>
      <c r="F52" s="21">
        <f>SUM(B52:E52)</f>
        <v>83</v>
      </c>
    </row>
    <row r="53" spans="1:6" x14ac:dyDescent="0.25">
      <c r="A53" s="20" t="s">
        <v>14</v>
      </c>
      <c r="B53" s="21">
        <v>197</v>
      </c>
      <c r="C53" s="21">
        <v>1</v>
      </c>
      <c r="D53" s="21">
        <v>0</v>
      </c>
      <c r="E53" s="21">
        <v>2</v>
      </c>
      <c r="F53" s="21">
        <f>SUM(B53:E53)</f>
        <v>200</v>
      </c>
    </row>
    <row r="54" spans="1:6" x14ac:dyDescent="0.25">
      <c r="A54" s="20" t="s">
        <v>15</v>
      </c>
      <c r="B54" s="21">
        <v>874</v>
      </c>
      <c r="C54" s="21">
        <v>2</v>
      </c>
      <c r="D54" s="21">
        <v>0</v>
      </c>
      <c r="E54" s="21">
        <v>1</v>
      </c>
      <c r="F54" s="21">
        <f>SUM(B54:E54)</f>
        <v>877</v>
      </c>
    </row>
    <row r="55" spans="1:6" x14ac:dyDescent="0.25">
      <c r="A55" s="20" t="s">
        <v>16</v>
      </c>
      <c r="B55" s="21">
        <v>833</v>
      </c>
      <c r="C55" s="21">
        <v>0</v>
      </c>
      <c r="D55" s="21">
        <v>0</v>
      </c>
      <c r="E55" s="21">
        <v>1</v>
      </c>
      <c r="F55" s="21">
        <f>SUM(B55:E55)</f>
        <v>834</v>
      </c>
    </row>
    <row r="56" spans="1:6" x14ac:dyDescent="0.25">
      <c r="A56" s="20" t="s">
        <v>17</v>
      </c>
      <c r="B56" s="21">
        <v>250</v>
      </c>
      <c r="C56" s="21">
        <v>14</v>
      </c>
      <c r="D56" s="21">
        <v>0</v>
      </c>
      <c r="E56" s="21">
        <v>27</v>
      </c>
      <c r="F56" s="21">
        <f>SUM(B56:E56)</f>
        <v>291</v>
      </c>
    </row>
    <row r="57" spans="1:6" x14ac:dyDescent="0.25">
      <c r="A57" s="22" t="s">
        <v>0</v>
      </c>
      <c r="B57" s="63">
        <f>SUM(B52:B56)</f>
        <v>2229</v>
      </c>
      <c r="C57" s="63">
        <f>SUM(C52:C56)</f>
        <v>17</v>
      </c>
      <c r="D57" s="63">
        <f>SUM(D52:D56)</f>
        <v>0</v>
      </c>
      <c r="E57" s="63">
        <f>SUM(E52:E56)</f>
        <v>39</v>
      </c>
      <c r="F57" s="22">
        <f>SUM(F52:F56)</f>
        <v>2285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3.3647375504710635E-2</v>
      </c>
      <c r="C59" s="24">
        <f>C52/C57</f>
        <v>0</v>
      </c>
      <c r="D59" s="24" t="e">
        <f>D52/D57</f>
        <v>#DIV/0!</v>
      </c>
      <c r="E59" s="24">
        <f>E52/E57</f>
        <v>0.20512820512820512</v>
      </c>
      <c r="F59" s="19"/>
    </row>
    <row r="60" spans="1:6" x14ac:dyDescent="0.25">
      <c r="A60" s="20" t="s">
        <v>14</v>
      </c>
      <c r="B60" s="24">
        <f>B53/B57</f>
        <v>8.8380439659039925E-2</v>
      </c>
      <c r="C60" s="24">
        <f>C53/C57</f>
        <v>5.8823529411764705E-2</v>
      </c>
      <c r="D60" s="24" t="e">
        <f>D53/D57</f>
        <v>#DIV/0!</v>
      </c>
      <c r="E60" s="24">
        <f>E53/E57</f>
        <v>5.128205128205128E-2</v>
      </c>
      <c r="F60" s="19"/>
    </row>
    <row r="61" spans="1:6" x14ac:dyDescent="0.25">
      <c r="A61" s="20" t="s">
        <v>15</v>
      </c>
      <c r="B61" s="24">
        <f>B54/B57</f>
        <v>0.39210408254822793</v>
      </c>
      <c r="C61" s="24">
        <f>C54/C57</f>
        <v>0.11764705882352941</v>
      </c>
      <c r="D61" s="24" t="e">
        <f>D54/D57</f>
        <v>#DIV/0!</v>
      </c>
      <c r="E61" s="24">
        <f>E54/E57</f>
        <v>2.564102564102564E-2</v>
      </c>
      <c r="F61" s="19"/>
    </row>
    <row r="62" spans="1:6" x14ac:dyDescent="0.25">
      <c r="A62" s="20" t="s">
        <v>16</v>
      </c>
      <c r="B62" s="24">
        <f>B55/B57</f>
        <v>0.37371018393898608</v>
      </c>
      <c r="C62" s="24">
        <f>C55/C57</f>
        <v>0</v>
      </c>
      <c r="D62" s="24" t="e">
        <f>D55/D57</f>
        <v>#DIV/0!</v>
      </c>
      <c r="E62" s="24">
        <f>E55/E57</f>
        <v>2.564102564102564E-2</v>
      </c>
      <c r="F62" s="19"/>
    </row>
    <row r="63" spans="1:6" x14ac:dyDescent="0.25">
      <c r="A63" s="20" t="s">
        <v>17</v>
      </c>
      <c r="B63" s="24">
        <f>B56/B57</f>
        <v>0.11215791834903545</v>
      </c>
      <c r="C63" s="24">
        <f>C56/C57</f>
        <v>0.82352941176470584</v>
      </c>
      <c r="D63" s="24" t="e">
        <f>D56/D57</f>
        <v>#DIV/0!</v>
      </c>
      <c r="E63" s="24">
        <f>E56/E57</f>
        <v>0.69230769230769229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49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63</v>
      </c>
      <c r="C75" s="21">
        <v>14</v>
      </c>
      <c r="D75" s="21">
        <v>3</v>
      </c>
      <c r="E75" s="21">
        <v>1</v>
      </c>
      <c r="F75" s="21">
        <f>SUM(B75:E75)</f>
        <v>81</v>
      </c>
    </row>
    <row r="76" spans="1:6" x14ac:dyDescent="0.25">
      <c r="A76" s="20" t="s">
        <v>14</v>
      </c>
      <c r="B76" s="21">
        <v>114</v>
      </c>
      <c r="C76" s="21">
        <v>71</v>
      </c>
      <c r="D76" s="21">
        <v>13</v>
      </c>
      <c r="E76" s="21">
        <v>1</v>
      </c>
      <c r="F76" s="21">
        <f>SUM(B76:E76)</f>
        <v>199</v>
      </c>
    </row>
    <row r="77" spans="1:6" x14ac:dyDescent="0.25">
      <c r="A77" s="20" t="s">
        <v>15</v>
      </c>
      <c r="B77" s="21">
        <v>439</v>
      </c>
      <c r="C77" s="21">
        <v>280</v>
      </c>
      <c r="D77" s="21">
        <v>123</v>
      </c>
      <c r="E77" s="21">
        <v>35</v>
      </c>
      <c r="F77" s="21">
        <f>SUM(B77:E77)</f>
        <v>877</v>
      </c>
    </row>
    <row r="78" spans="1:6" x14ac:dyDescent="0.25">
      <c r="A78" s="20" t="s">
        <v>16</v>
      </c>
      <c r="B78" s="21">
        <v>317</v>
      </c>
      <c r="C78" s="21">
        <v>211</v>
      </c>
      <c r="D78" s="21">
        <v>200</v>
      </c>
      <c r="E78" s="21">
        <v>105</v>
      </c>
      <c r="F78" s="21">
        <f>SUM(B78:E78)</f>
        <v>833</v>
      </c>
    </row>
    <row r="79" spans="1:6" x14ac:dyDescent="0.25">
      <c r="A79" s="20" t="s">
        <v>17</v>
      </c>
      <c r="B79" s="21">
        <v>100</v>
      </c>
      <c r="C79" s="21">
        <v>40</v>
      </c>
      <c r="D79" s="21">
        <v>50</v>
      </c>
      <c r="E79" s="21">
        <v>73</v>
      </c>
      <c r="F79" s="21">
        <f>SUM(B79:E79)</f>
        <v>263</v>
      </c>
    </row>
    <row r="80" spans="1:6" x14ac:dyDescent="0.25">
      <c r="A80" s="26" t="s">
        <v>0</v>
      </c>
      <c r="B80" s="63">
        <f>SUM(B75:B79)</f>
        <v>1033</v>
      </c>
      <c r="C80" s="63">
        <f>SUM(C75:C79)</f>
        <v>616</v>
      </c>
      <c r="D80" s="63">
        <f>SUM(D75:D79)</f>
        <v>389</v>
      </c>
      <c r="E80" s="63">
        <f>SUM(E75:E79)</f>
        <v>215</v>
      </c>
      <c r="F80" s="22">
        <f>SUM(F75:F79)</f>
        <v>2253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6.0987415295256538E-2</v>
      </c>
      <c r="C82" s="24">
        <f>C75/C80</f>
        <v>2.2727272727272728E-2</v>
      </c>
      <c r="D82" s="24">
        <f>D75/D80</f>
        <v>7.7120822622107968E-3</v>
      </c>
      <c r="E82" s="24">
        <f>E75/E80</f>
        <v>4.6511627906976744E-3</v>
      </c>
      <c r="F82" s="19"/>
    </row>
    <row r="83" spans="1:6" x14ac:dyDescent="0.25">
      <c r="A83" s="20" t="s">
        <v>14</v>
      </c>
      <c r="B83" s="24">
        <f>B76/B80</f>
        <v>0.11035818005808325</v>
      </c>
      <c r="C83" s="24">
        <f>C76/C80</f>
        <v>0.11525974025974026</v>
      </c>
      <c r="D83" s="24">
        <f>D76/D80</f>
        <v>3.3419023136246784E-2</v>
      </c>
      <c r="E83" s="24">
        <f>E76/E80</f>
        <v>4.6511627906976744E-3</v>
      </c>
      <c r="F83" s="19"/>
    </row>
    <row r="84" spans="1:6" x14ac:dyDescent="0.25">
      <c r="A84" s="20" t="s">
        <v>15</v>
      </c>
      <c r="B84" s="24">
        <f>B77/B80</f>
        <v>0.42497579864472412</v>
      </c>
      <c r="C84" s="24">
        <f>C77/C80</f>
        <v>0.45454545454545453</v>
      </c>
      <c r="D84" s="24">
        <f>D77/D80</f>
        <v>0.31619537275064269</v>
      </c>
      <c r="E84" s="24">
        <f>E77/E80</f>
        <v>0.16279069767441862</v>
      </c>
      <c r="F84" s="19"/>
    </row>
    <row r="85" spans="1:6" x14ac:dyDescent="0.25">
      <c r="A85" s="20" t="s">
        <v>16</v>
      </c>
      <c r="B85" s="24">
        <f>B78/B80</f>
        <v>0.3068731848983543</v>
      </c>
      <c r="C85" s="24">
        <f>C78/C80</f>
        <v>0.34253246753246752</v>
      </c>
      <c r="D85" s="24">
        <f>D78/D80</f>
        <v>0.51413881748071977</v>
      </c>
      <c r="E85" s="24">
        <f>E78/E80</f>
        <v>0.48837209302325579</v>
      </c>
      <c r="F85" s="19"/>
    </row>
    <row r="86" spans="1:6" x14ac:dyDescent="0.25">
      <c r="A86" s="20" t="s">
        <v>17</v>
      </c>
      <c r="B86" s="24">
        <f>B79/B80</f>
        <v>9.6805421103581799E-2</v>
      </c>
      <c r="C86" s="24">
        <f>C79/C80</f>
        <v>6.4935064935064929E-2</v>
      </c>
      <c r="D86" s="24">
        <f>D79/D80</f>
        <v>0.12853470437017994</v>
      </c>
      <c r="E86" s="24">
        <f>E79/E80</f>
        <v>0.33953488372093021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50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32</v>
      </c>
      <c r="C98" s="21">
        <v>33</v>
      </c>
      <c r="D98" s="21">
        <v>12</v>
      </c>
      <c r="E98" s="28">
        <v>6</v>
      </c>
      <c r="F98" s="21">
        <f>SUM(B98:E98)</f>
        <v>83</v>
      </c>
    </row>
    <row r="99" spans="1:6" x14ac:dyDescent="0.25">
      <c r="A99" s="20" t="s">
        <v>14</v>
      </c>
      <c r="B99" s="21">
        <v>54</v>
      </c>
      <c r="C99" s="21">
        <v>59</v>
      </c>
      <c r="D99" s="21">
        <v>32</v>
      </c>
      <c r="E99" s="28">
        <v>55</v>
      </c>
      <c r="F99" s="21">
        <f>SUM(B99:E99)</f>
        <v>200</v>
      </c>
    </row>
    <row r="100" spans="1:6" x14ac:dyDescent="0.25">
      <c r="A100" s="20" t="s">
        <v>15</v>
      </c>
      <c r="B100" s="21">
        <v>131</v>
      </c>
      <c r="C100" s="21">
        <v>285</v>
      </c>
      <c r="D100" s="21">
        <v>125</v>
      </c>
      <c r="E100" s="28">
        <v>336</v>
      </c>
      <c r="F100" s="21">
        <f>SUM(B100:E100)</f>
        <v>877</v>
      </c>
    </row>
    <row r="101" spans="1:6" x14ac:dyDescent="0.25">
      <c r="A101" s="20" t="s">
        <v>16</v>
      </c>
      <c r="B101" s="21">
        <v>127</v>
      </c>
      <c r="C101" s="21">
        <v>374</v>
      </c>
      <c r="D101" s="21">
        <v>77</v>
      </c>
      <c r="E101" s="28">
        <v>256</v>
      </c>
      <c r="F101" s="21">
        <f>SUM(B101:E101)</f>
        <v>834</v>
      </c>
    </row>
    <row r="102" spans="1:6" x14ac:dyDescent="0.25">
      <c r="A102" s="20" t="s">
        <v>17</v>
      </c>
      <c r="B102" s="21">
        <v>81</v>
      </c>
      <c r="C102" s="21">
        <v>108</v>
      </c>
      <c r="D102" s="21">
        <v>35</v>
      </c>
      <c r="E102" s="28">
        <v>67</v>
      </c>
      <c r="F102" s="21">
        <f>SUM(B102:E102)</f>
        <v>291</v>
      </c>
    </row>
    <row r="103" spans="1:6" x14ac:dyDescent="0.25">
      <c r="A103" s="26" t="s">
        <v>0</v>
      </c>
      <c r="B103" s="63">
        <f>SUM(B98:B102)</f>
        <v>425</v>
      </c>
      <c r="C103" s="63">
        <f>SUM(C98:C102)</f>
        <v>859</v>
      </c>
      <c r="D103" s="63">
        <f>SUM(D98:D102)</f>
        <v>281</v>
      </c>
      <c r="E103" s="63">
        <f>SUM(E98:E102)</f>
        <v>720</v>
      </c>
      <c r="F103" s="22">
        <f>SUM(F98:F102)</f>
        <v>2285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7.5294117647058817E-2</v>
      </c>
      <c r="C105" s="24">
        <f>C98/C103</f>
        <v>3.8416763678696161E-2</v>
      </c>
      <c r="D105" s="24">
        <f>D98/D103</f>
        <v>4.2704626334519574E-2</v>
      </c>
      <c r="E105" s="24">
        <f>E98/E103</f>
        <v>8.3333333333333332E-3</v>
      </c>
      <c r="F105" s="19"/>
    </row>
    <row r="106" spans="1:6" x14ac:dyDescent="0.25">
      <c r="A106" s="20" t="s">
        <v>14</v>
      </c>
      <c r="B106" s="24">
        <f>B99/B103</f>
        <v>0.12705882352941175</v>
      </c>
      <c r="C106" s="24">
        <f>C99/C103</f>
        <v>6.8684516880093138E-2</v>
      </c>
      <c r="D106" s="24">
        <f>D99/D103</f>
        <v>0.11387900355871886</v>
      </c>
      <c r="E106" s="24">
        <f>E99/E103</f>
        <v>7.6388888888888895E-2</v>
      </c>
      <c r="F106" s="19"/>
    </row>
    <row r="107" spans="1:6" x14ac:dyDescent="0.25">
      <c r="A107" s="20" t="s">
        <v>15</v>
      </c>
      <c r="B107" s="24">
        <f>B100/B103</f>
        <v>0.30823529411764705</v>
      </c>
      <c r="C107" s="24">
        <f>C100/C103</f>
        <v>0.33178114086146682</v>
      </c>
      <c r="D107" s="24">
        <f>D100/D103</f>
        <v>0.44483985765124556</v>
      </c>
      <c r="E107" s="24">
        <f>E100/E103</f>
        <v>0.46666666666666667</v>
      </c>
      <c r="F107" s="19"/>
    </row>
    <row r="108" spans="1:6" x14ac:dyDescent="0.25">
      <c r="A108" s="20" t="s">
        <v>16</v>
      </c>
      <c r="B108" s="24">
        <f>B101/B103</f>
        <v>0.29882352941176471</v>
      </c>
      <c r="C108" s="24">
        <f>C101/C103</f>
        <v>0.43538998835855647</v>
      </c>
      <c r="D108" s="24">
        <f>D101/D103</f>
        <v>0.27402135231316727</v>
      </c>
      <c r="E108" s="24">
        <f>E101/E103</f>
        <v>0.35555555555555557</v>
      </c>
      <c r="F108" s="19"/>
    </row>
    <row r="109" spans="1:6" x14ac:dyDescent="0.25">
      <c r="A109" s="20" t="s">
        <v>17</v>
      </c>
      <c r="B109" s="24">
        <f>B102/B103</f>
        <v>0.19058823529411764</v>
      </c>
      <c r="C109" s="24">
        <f>C102/C103</f>
        <v>0.12572759022118743</v>
      </c>
      <c r="D109" s="24">
        <f>D102/D103</f>
        <v>0.12455516014234876</v>
      </c>
      <c r="E109" s="24">
        <f>E102/E103</f>
        <v>9.3055555555555558E-2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79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51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123</v>
      </c>
      <c r="C10" s="29">
        <v>50121</v>
      </c>
      <c r="D10" s="29">
        <v>27347</v>
      </c>
      <c r="E10" s="31">
        <f>C10/C15</f>
        <v>2.8982431630697636E-2</v>
      </c>
      <c r="F10" s="31">
        <f>D10/D15</f>
        <v>0.14188544152744631</v>
      </c>
    </row>
    <row r="11" spans="1:6" x14ac:dyDescent="0.25">
      <c r="A11" s="6" t="s">
        <v>14</v>
      </c>
      <c r="B11" s="29">
        <v>135</v>
      </c>
      <c r="C11" s="29">
        <v>116926</v>
      </c>
      <c r="D11" s="29">
        <v>27648</v>
      </c>
      <c r="E11" s="31">
        <f>C11/C15</f>
        <v>6.761237407176536E-2</v>
      </c>
      <c r="F11" s="31">
        <f>D11/D15</f>
        <v>0.14344713084984953</v>
      </c>
    </row>
    <row r="12" spans="1:6" x14ac:dyDescent="0.25">
      <c r="A12" s="6" t="s">
        <v>15</v>
      </c>
      <c r="B12" s="29">
        <v>740</v>
      </c>
      <c r="C12" s="29">
        <v>571500</v>
      </c>
      <c r="D12" s="29">
        <v>78329</v>
      </c>
      <c r="E12" s="31">
        <f>C12/C15</f>
        <v>0.33046945745184053</v>
      </c>
      <c r="F12" s="31">
        <f>D12/D15</f>
        <v>0.40639721905157206</v>
      </c>
    </row>
    <row r="13" spans="1:6" x14ac:dyDescent="0.25">
      <c r="A13" s="6" t="s">
        <v>16</v>
      </c>
      <c r="B13" s="29">
        <v>890</v>
      </c>
      <c r="C13" s="29">
        <v>667685</v>
      </c>
      <c r="D13" s="29">
        <v>49372</v>
      </c>
      <c r="E13" s="31">
        <f>C13/C15</f>
        <v>0.38608836342735281</v>
      </c>
      <c r="F13" s="31">
        <f>D13/D15</f>
        <v>0.25615855556708517</v>
      </c>
    </row>
    <row r="14" spans="1:6" x14ac:dyDescent="0.25">
      <c r="A14" s="6" t="s">
        <v>17</v>
      </c>
      <c r="B14" s="30">
        <v>511</v>
      </c>
      <c r="C14" s="30">
        <v>323126</v>
      </c>
      <c r="D14" s="30">
        <v>10044</v>
      </c>
      <c r="E14" s="31">
        <f>C14/C15</f>
        <v>0.18684737341834368</v>
      </c>
      <c r="F14" s="31">
        <f>D14/D15</f>
        <v>5.2111653004046903E-2</v>
      </c>
    </row>
    <row r="15" spans="1:6" x14ac:dyDescent="0.25">
      <c r="A15" s="4" t="s">
        <v>0</v>
      </c>
      <c r="B15" s="63">
        <f>SUM(B10:B14)</f>
        <v>2399</v>
      </c>
      <c r="C15" s="63">
        <f>SUM(C10:C14)</f>
        <v>1729358</v>
      </c>
      <c r="D15" s="63">
        <f>SUM(D10:D14)</f>
        <v>192740</v>
      </c>
      <c r="E15" s="64">
        <f>SUM(E10:E14)</f>
        <v>1</v>
      </c>
      <c r="F15" s="64">
        <f>SUM(F10:F14)</f>
        <v>0.99999999999999978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57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4</v>
      </c>
      <c r="C29" s="9">
        <v>13</v>
      </c>
      <c r="D29" s="18">
        <v>51</v>
      </c>
      <c r="E29" s="3">
        <v>9</v>
      </c>
      <c r="F29" s="21">
        <f>SUM(B29:E29)</f>
        <v>77</v>
      </c>
      <c r="G29" s="15"/>
    </row>
    <row r="30" spans="1:7" x14ac:dyDescent="0.25">
      <c r="A30" s="6" t="s">
        <v>14</v>
      </c>
      <c r="B30" s="9">
        <v>21</v>
      </c>
      <c r="C30" s="9">
        <v>18</v>
      </c>
      <c r="D30" s="18">
        <v>77</v>
      </c>
      <c r="E30" s="3">
        <v>6</v>
      </c>
      <c r="F30" s="21">
        <f>SUM(B30:E30)</f>
        <v>122</v>
      </c>
      <c r="G30" s="15"/>
    </row>
    <row r="31" spans="1:7" x14ac:dyDescent="0.25">
      <c r="A31" s="6" t="s">
        <v>15</v>
      </c>
      <c r="B31" s="9">
        <v>312</v>
      </c>
      <c r="C31" s="9">
        <v>213</v>
      </c>
      <c r="D31" s="18">
        <v>186</v>
      </c>
      <c r="E31" s="3">
        <v>14</v>
      </c>
      <c r="F31" s="21">
        <f>SUM(B31:E31)</f>
        <v>725</v>
      </c>
      <c r="G31" s="15"/>
    </row>
    <row r="32" spans="1:7" x14ac:dyDescent="0.25">
      <c r="A32" s="6" t="s">
        <v>16</v>
      </c>
      <c r="B32" s="9">
        <v>635</v>
      </c>
      <c r="C32" s="9">
        <v>183</v>
      </c>
      <c r="D32" s="18">
        <v>54</v>
      </c>
      <c r="E32" s="3">
        <v>14</v>
      </c>
      <c r="F32" s="21">
        <f>SUM(B32:E32)</f>
        <v>886</v>
      </c>
      <c r="G32" s="15"/>
    </row>
    <row r="33" spans="1:9" x14ac:dyDescent="0.25">
      <c r="A33" s="6" t="s">
        <v>17</v>
      </c>
      <c r="B33" s="9">
        <v>321</v>
      </c>
      <c r="C33" s="9">
        <v>65</v>
      </c>
      <c r="D33" s="18">
        <v>37</v>
      </c>
      <c r="E33" s="3">
        <v>47</v>
      </c>
      <c r="F33" s="21">
        <f>SUM(B33:E33)</f>
        <v>470</v>
      </c>
      <c r="G33" s="15"/>
    </row>
    <row r="34" spans="1:9" x14ac:dyDescent="0.25">
      <c r="A34" s="8" t="s">
        <v>0</v>
      </c>
      <c r="B34" s="63">
        <f>SUM(B29:B33)</f>
        <v>1293</v>
      </c>
      <c r="C34" s="63">
        <f>SUM(C29:C33)</f>
        <v>492</v>
      </c>
      <c r="D34" s="63">
        <f>SUM(D29:D33)</f>
        <v>405</v>
      </c>
      <c r="E34" s="63">
        <f>SUM(E29:E33)</f>
        <v>90</v>
      </c>
      <c r="F34" s="22">
        <f>SUM(F29:F33)</f>
        <v>2280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3.0935808197989174E-3</v>
      </c>
      <c r="C36" s="5">
        <f>C29/C34</f>
        <v>2.6422764227642278E-2</v>
      </c>
      <c r="D36" s="5">
        <f>D29/D34</f>
        <v>0.12592592592592591</v>
      </c>
      <c r="E36" s="5">
        <f>E29/E34</f>
        <v>0.1</v>
      </c>
    </row>
    <row r="37" spans="1:9" x14ac:dyDescent="0.25">
      <c r="A37" s="6" t="s">
        <v>14</v>
      </c>
      <c r="B37" s="5">
        <f>B30/B34</f>
        <v>1.6241299303944315E-2</v>
      </c>
      <c r="C37" s="5">
        <f>C30/C34</f>
        <v>3.6585365853658534E-2</v>
      </c>
      <c r="D37" s="5">
        <f>D30/D34</f>
        <v>0.19012345679012346</v>
      </c>
      <c r="E37" s="5">
        <f>E30/E34</f>
        <v>6.6666666666666666E-2</v>
      </c>
    </row>
    <row r="38" spans="1:9" x14ac:dyDescent="0.25">
      <c r="A38" s="6" t="s">
        <v>15</v>
      </c>
      <c r="B38" s="5">
        <f>B31/B34</f>
        <v>0.24129930394431554</v>
      </c>
      <c r="C38" s="5">
        <f>C31/C34</f>
        <v>0.43292682926829268</v>
      </c>
      <c r="D38" s="5">
        <f>D31/D34</f>
        <v>0.45925925925925926</v>
      </c>
      <c r="E38" s="5">
        <f>E31/E34</f>
        <v>0.15555555555555556</v>
      </c>
    </row>
    <row r="39" spans="1:9" x14ac:dyDescent="0.25">
      <c r="A39" s="6" t="s">
        <v>16</v>
      </c>
      <c r="B39" s="5">
        <f>B32/B34</f>
        <v>0.49110595514307809</v>
      </c>
      <c r="C39" s="5">
        <f>C32/C34</f>
        <v>0.37195121951219512</v>
      </c>
      <c r="D39" s="5">
        <f>D32/D34</f>
        <v>0.13333333333333333</v>
      </c>
      <c r="E39" s="5">
        <f>E32/E34</f>
        <v>0.15555555555555556</v>
      </c>
    </row>
    <row r="40" spans="1:9" x14ac:dyDescent="0.25">
      <c r="A40" s="6" t="s">
        <v>17</v>
      </c>
      <c r="B40" s="5">
        <f>B33/B34</f>
        <v>0.24825986078886311</v>
      </c>
      <c r="C40" s="5">
        <f>C33/C34</f>
        <v>0.13211382113821138</v>
      </c>
      <c r="D40" s="5">
        <f>D33/D34</f>
        <v>9.1358024691358022E-2</v>
      </c>
      <c r="E40" s="5">
        <f>E33/E34</f>
        <v>0.52222222222222225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52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72</v>
      </c>
      <c r="C52" s="21">
        <v>6</v>
      </c>
      <c r="D52" s="21">
        <v>0</v>
      </c>
      <c r="E52" s="21">
        <v>15</v>
      </c>
      <c r="F52" s="21">
        <f>SUM(B52:E52)</f>
        <v>93</v>
      </c>
    </row>
    <row r="53" spans="1:6" x14ac:dyDescent="0.25">
      <c r="A53" s="20" t="s">
        <v>14</v>
      </c>
      <c r="B53" s="21">
        <v>121</v>
      </c>
      <c r="C53" s="21">
        <v>3</v>
      </c>
      <c r="D53" s="21">
        <v>0</v>
      </c>
      <c r="E53" s="21">
        <v>2</v>
      </c>
      <c r="F53" s="21">
        <f>SUM(B53:E53)</f>
        <v>126</v>
      </c>
    </row>
    <row r="54" spans="1:6" x14ac:dyDescent="0.25">
      <c r="A54" s="20" t="s">
        <v>15</v>
      </c>
      <c r="B54" s="21">
        <v>721</v>
      </c>
      <c r="C54" s="21">
        <v>2</v>
      </c>
      <c r="D54" s="21">
        <v>0</v>
      </c>
      <c r="E54" s="21">
        <v>6</v>
      </c>
      <c r="F54" s="21">
        <f>SUM(B54:E54)</f>
        <v>729</v>
      </c>
    </row>
    <row r="55" spans="1:6" x14ac:dyDescent="0.25">
      <c r="A55" s="20" t="s">
        <v>16</v>
      </c>
      <c r="B55" s="21">
        <v>883</v>
      </c>
      <c r="C55" s="21">
        <v>3</v>
      </c>
      <c r="D55" s="21">
        <v>0</v>
      </c>
      <c r="E55" s="21">
        <v>2</v>
      </c>
      <c r="F55" s="21">
        <f>SUM(B55:E55)</f>
        <v>888</v>
      </c>
    </row>
    <row r="56" spans="1:6" x14ac:dyDescent="0.25">
      <c r="A56" s="20" t="s">
        <v>17</v>
      </c>
      <c r="B56" s="21">
        <v>434</v>
      </c>
      <c r="C56" s="21">
        <v>16</v>
      </c>
      <c r="D56" s="21">
        <v>0</v>
      </c>
      <c r="E56" s="21">
        <v>28</v>
      </c>
      <c r="F56" s="21">
        <f>SUM(B56:E56)</f>
        <v>478</v>
      </c>
    </row>
    <row r="57" spans="1:6" x14ac:dyDescent="0.25">
      <c r="A57" s="22" t="s">
        <v>0</v>
      </c>
      <c r="B57" s="63">
        <f>SUM(B52:B56)</f>
        <v>2231</v>
      </c>
      <c r="C57" s="63">
        <f>SUM(C52:C56)</f>
        <v>30</v>
      </c>
      <c r="D57" s="63">
        <f>SUM(D52:D56)</f>
        <v>0</v>
      </c>
      <c r="E57" s="63">
        <f>SUM(E52:E56)</f>
        <v>53</v>
      </c>
      <c r="F57" s="22">
        <f>SUM(F52:F56)</f>
        <v>2314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3.227252353204841E-2</v>
      </c>
      <c r="C59" s="24">
        <f>C52/C57</f>
        <v>0.2</v>
      </c>
      <c r="D59" s="24" t="e">
        <f>D52/D57</f>
        <v>#DIV/0!</v>
      </c>
      <c r="E59" s="24">
        <f>E52/E57</f>
        <v>0.28301886792452829</v>
      </c>
      <c r="F59" s="19"/>
    </row>
    <row r="60" spans="1:6" x14ac:dyDescent="0.25">
      <c r="A60" s="20" t="s">
        <v>14</v>
      </c>
      <c r="B60" s="24">
        <f>B53/B57</f>
        <v>5.423576871358135E-2</v>
      </c>
      <c r="C60" s="24">
        <f>C53/C57</f>
        <v>0.1</v>
      </c>
      <c r="D60" s="24" t="e">
        <f>D53/D57</f>
        <v>#DIV/0!</v>
      </c>
      <c r="E60" s="24">
        <f>E53/E57</f>
        <v>3.7735849056603772E-2</v>
      </c>
      <c r="F60" s="19"/>
    </row>
    <row r="61" spans="1:6" x14ac:dyDescent="0.25">
      <c r="A61" s="20" t="s">
        <v>15</v>
      </c>
      <c r="B61" s="24">
        <f>B54/B57</f>
        <v>0.32317346481398473</v>
      </c>
      <c r="C61" s="24">
        <f>C54/C57</f>
        <v>6.6666666666666666E-2</v>
      </c>
      <c r="D61" s="24" t="e">
        <f>D54/D57</f>
        <v>#DIV/0!</v>
      </c>
      <c r="E61" s="24">
        <f>E54/E57</f>
        <v>0.11320754716981132</v>
      </c>
      <c r="F61" s="19"/>
    </row>
    <row r="62" spans="1:6" x14ac:dyDescent="0.25">
      <c r="A62" s="20" t="s">
        <v>16</v>
      </c>
      <c r="B62" s="24">
        <f>B55/B57</f>
        <v>0.39578664276109365</v>
      </c>
      <c r="C62" s="24">
        <f>C55/C57</f>
        <v>0.1</v>
      </c>
      <c r="D62" s="24" t="e">
        <f>D55/D57</f>
        <v>#DIV/0!</v>
      </c>
      <c r="E62" s="24">
        <f>E55/E57</f>
        <v>3.7735849056603772E-2</v>
      </c>
      <c r="F62" s="19"/>
    </row>
    <row r="63" spans="1:6" x14ac:dyDescent="0.25">
      <c r="A63" s="20" t="s">
        <v>17</v>
      </c>
      <c r="B63" s="24">
        <f>B56/B57</f>
        <v>0.1945316001792918</v>
      </c>
      <c r="C63" s="24">
        <f>C56/C57</f>
        <v>0.53333333333333333</v>
      </c>
      <c r="D63" s="24" t="e">
        <f>D56/D57</f>
        <v>#DIV/0!</v>
      </c>
      <c r="E63" s="24">
        <f>E56/E57</f>
        <v>0.52830188679245282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53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62</v>
      </c>
      <c r="C75" s="21">
        <v>11</v>
      </c>
      <c r="D75" s="21">
        <v>4</v>
      </c>
      <c r="E75" s="21">
        <v>0</v>
      </c>
      <c r="F75" s="21">
        <f>SUM(B75:E75)</f>
        <v>77</v>
      </c>
    </row>
    <row r="76" spans="1:6" x14ac:dyDescent="0.25">
      <c r="A76" s="20" t="s">
        <v>14</v>
      </c>
      <c r="B76" s="21">
        <v>68</v>
      </c>
      <c r="C76" s="21">
        <v>46</v>
      </c>
      <c r="D76" s="21">
        <v>8</v>
      </c>
      <c r="E76" s="21">
        <v>0</v>
      </c>
      <c r="F76" s="21">
        <f>SUM(B76:E76)</f>
        <v>122</v>
      </c>
    </row>
    <row r="77" spans="1:6" x14ac:dyDescent="0.25">
      <c r="A77" s="20" t="s">
        <v>15</v>
      </c>
      <c r="B77" s="21">
        <v>351</v>
      </c>
      <c r="C77" s="21">
        <v>261</v>
      </c>
      <c r="D77" s="21">
        <v>95</v>
      </c>
      <c r="E77" s="21">
        <v>18</v>
      </c>
      <c r="F77" s="21">
        <f>SUM(B77:E77)</f>
        <v>725</v>
      </c>
    </row>
    <row r="78" spans="1:6" x14ac:dyDescent="0.25">
      <c r="A78" s="20" t="s">
        <v>16</v>
      </c>
      <c r="B78" s="21">
        <v>331</v>
      </c>
      <c r="C78" s="21">
        <v>285</v>
      </c>
      <c r="D78" s="21">
        <v>191</v>
      </c>
      <c r="E78" s="21">
        <v>79</v>
      </c>
      <c r="F78" s="21">
        <f>SUM(B78:E78)</f>
        <v>886</v>
      </c>
    </row>
    <row r="79" spans="1:6" x14ac:dyDescent="0.25">
      <c r="A79" s="20" t="s">
        <v>17</v>
      </c>
      <c r="B79" s="21">
        <v>160</v>
      </c>
      <c r="C79" s="21">
        <v>91</v>
      </c>
      <c r="D79" s="21">
        <v>83</v>
      </c>
      <c r="E79" s="21">
        <v>113</v>
      </c>
      <c r="F79" s="21">
        <f>SUM(B79:E79)</f>
        <v>447</v>
      </c>
    </row>
    <row r="80" spans="1:6" x14ac:dyDescent="0.25">
      <c r="A80" s="26" t="s">
        <v>0</v>
      </c>
      <c r="B80" s="63">
        <f>SUM(B75:B79)</f>
        <v>972</v>
      </c>
      <c r="C80" s="63">
        <f>SUM(C75:C79)</f>
        <v>694</v>
      </c>
      <c r="D80" s="63">
        <f>SUM(D75:D79)</f>
        <v>381</v>
      </c>
      <c r="E80" s="63">
        <f>SUM(E75:E79)</f>
        <v>210</v>
      </c>
      <c r="F80" s="22">
        <f>SUM(F75:F79)</f>
        <v>2257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6.3786008230452676E-2</v>
      </c>
      <c r="C82" s="24">
        <f>C75/C80</f>
        <v>1.5850144092219021E-2</v>
      </c>
      <c r="D82" s="24">
        <f>D75/D80</f>
        <v>1.0498687664041995E-2</v>
      </c>
      <c r="E82" s="24">
        <f>E75/E80</f>
        <v>0</v>
      </c>
      <c r="F82" s="19"/>
    </row>
    <row r="83" spans="1:6" x14ac:dyDescent="0.25">
      <c r="A83" s="20" t="s">
        <v>14</v>
      </c>
      <c r="B83" s="24">
        <f>B76/B80</f>
        <v>6.9958847736625515E-2</v>
      </c>
      <c r="C83" s="24">
        <f>C76/C80</f>
        <v>6.6282420749279536E-2</v>
      </c>
      <c r="D83" s="24">
        <f>D76/D80</f>
        <v>2.0997375328083989E-2</v>
      </c>
      <c r="E83" s="24">
        <f>E76/E80</f>
        <v>0</v>
      </c>
      <c r="F83" s="19"/>
    </row>
    <row r="84" spans="1:6" x14ac:dyDescent="0.25">
      <c r="A84" s="20" t="s">
        <v>15</v>
      </c>
      <c r="B84" s="24">
        <f>B77/B80</f>
        <v>0.3611111111111111</v>
      </c>
      <c r="C84" s="24">
        <f>C77/C80</f>
        <v>0.37608069164265129</v>
      </c>
      <c r="D84" s="24">
        <f>D77/D80</f>
        <v>0.24934383202099739</v>
      </c>
      <c r="E84" s="24">
        <f>E77/E80</f>
        <v>8.5714285714285715E-2</v>
      </c>
      <c r="F84" s="19"/>
    </row>
    <row r="85" spans="1:6" x14ac:dyDescent="0.25">
      <c r="A85" s="20" t="s">
        <v>16</v>
      </c>
      <c r="B85" s="24">
        <f>B78/B80</f>
        <v>0.34053497942386829</v>
      </c>
      <c r="C85" s="24">
        <f>C78/C80</f>
        <v>0.41066282420749278</v>
      </c>
      <c r="D85" s="24">
        <f>D78/D80</f>
        <v>0.50131233595800528</v>
      </c>
      <c r="E85" s="24">
        <f>E78/E80</f>
        <v>0.37619047619047619</v>
      </c>
      <c r="F85" s="19"/>
    </row>
    <row r="86" spans="1:6" x14ac:dyDescent="0.25">
      <c r="A86" s="20" t="s">
        <v>17</v>
      </c>
      <c r="B86" s="24">
        <f>B79/B80</f>
        <v>0.16460905349794239</v>
      </c>
      <c r="C86" s="24">
        <f>C79/C80</f>
        <v>0.13112391930835735</v>
      </c>
      <c r="D86" s="24">
        <f>D79/D80</f>
        <v>0.2178477690288714</v>
      </c>
      <c r="E86" s="24">
        <f>E79/E80</f>
        <v>0.53809523809523807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54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58</v>
      </c>
      <c r="C98" s="21">
        <v>22</v>
      </c>
      <c r="D98" s="21">
        <v>8</v>
      </c>
      <c r="E98" s="28">
        <v>5</v>
      </c>
      <c r="F98" s="21">
        <f>SUM(B98:E98)</f>
        <v>93</v>
      </c>
    </row>
    <row r="99" spans="1:6" x14ac:dyDescent="0.25">
      <c r="A99" s="20" t="s">
        <v>14</v>
      </c>
      <c r="B99" s="21">
        <v>36</v>
      </c>
      <c r="C99" s="21">
        <v>23</v>
      </c>
      <c r="D99" s="21">
        <v>27</v>
      </c>
      <c r="E99" s="28">
        <v>40</v>
      </c>
      <c r="F99" s="21">
        <f>SUM(B99:E99)</f>
        <v>126</v>
      </c>
    </row>
    <row r="100" spans="1:6" x14ac:dyDescent="0.25">
      <c r="A100" s="20" t="s">
        <v>15</v>
      </c>
      <c r="B100" s="21">
        <v>127</v>
      </c>
      <c r="C100" s="21">
        <v>198</v>
      </c>
      <c r="D100" s="21">
        <v>124</v>
      </c>
      <c r="E100" s="28">
        <v>280</v>
      </c>
      <c r="F100" s="21">
        <f>SUM(B100:E100)</f>
        <v>729</v>
      </c>
    </row>
    <row r="101" spans="1:6" x14ac:dyDescent="0.25">
      <c r="A101" s="20" t="s">
        <v>16</v>
      </c>
      <c r="B101" s="21">
        <v>126</v>
      </c>
      <c r="C101" s="21">
        <v>368</v>
      </c>
      <c r="D101" s="21">
        <v>104</v>
      </c>
      <c r="E101" s="28">
        <v>290</v>
      </c>
      <c r="F101" s="21">
        <f>SUM(B101:E101)</f>
        <v>888</v>
      </c>
    </row>
    <row r="102" spans="1:6" x14ac:dyDescent="0.25">
      <c r="A102" s="20" t="s">
        <v>17</v>
      </c>
      <c r="B102" s="21">
        <v>81</v>
      </c>
      <c r="C102" s="21">
        <v>269</v>
      </c>
      <c r="D102" s="21">
        <v>42</v>
      </c>
      <c r="E102" s="28">
        <v>86</v>
      </c>
      <c r="F102" s="21">
        <f>SUM(B102:E102)</f>
        <v>478</v>
      </c>
    </row>
    <row r="103" spans="1:6" x14ac:dyDescent="0.25">
      <c r="A103" s="26" t="s">
        <v>0</v>
      </c>
      <c r="B103" s="63">
        <f>SUM(B98:B102)</f>
        <v>428</v>
      </c>
      <c r="C103" s="63">
        <f>SUM(C98:C102)</f>
        <v>880</v>
      </c>
      <c r="D103" s="63">
        <f>SUM(D98:D102)</f>
        <v>305</v>
      </c>
      <c r="E103" s="63">
        <f>SUM(E98:E102)</f>
        <v>701</v>
      </c>
      <c r="F103" s="22">
        <f>SUM(F98:F102)</f>
        <v>2314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0.13551401869158877</v>
      </c>
      <c r="C105" s="24">
        <f>C98/C103</f>
        <v>2.5000000000000001E-2</v>
      </c>
      <c r="D105" s="24">
        <f>D98/D103</f>
        <v>2.6229508196721311E-2</v>
      </c>
      <c r="E105" s="24">
        <f>E98/E103</f>
        <v>7.1326676176890159E-3</v>
      </c>
      <c r="F105" s="19"/>
    </row>
    <row r="106" spans="1:6" x14ac:dyDescent="0.25">
      <c r="A106" s="20" t="s">
        <v>14</v>
      </c>
      <c r="B106" s="24">
        <f>B99/B103</f>
        <v>8.4112149532710276E-2</v>
      </c>
      <c r="C106" s="24">
        <f>C99/C103</f>
        <v>2.6136363636363635E-2</v>
      </c>
      <c r="D106" s="24">
        <f>D99/D103</f>
        <v>8.8524590163934422E-2</v>
      </c>
      <c r="E106" s="24">
        <f>E99/E103</f>
        <v>5.7061340941512127E-2</v>
      </c>
      <c r="F106" s="19"/>
    </row>
    <row r="107" spans="1:6" x14ac:dyDescent="0.25">
      <c r="A107" s="20" t="s">
        <v>15</v>
      </c>
      <c r="B107" s="24">
        <f>B100/B103</f>
        <v>0.29672897196261683</v>
      </c>
      <c r="C107" s="24">
        <f>C100/C103</f>
        <v>0.22500000000000001</v>
      </c>
      <c r="D107" s="24">
        <f>D100/D103</f>
        <v>0.40655737704918032</v>
      </c>
      <c r="E107" s="24">
        <f>E100/E103</f>
        <v>0.39942938659058486</v>
      </c>
      <c r="F107" s="19"/>
    </row>
    <row r="108" spans="1:6" x14ac:dyDescent="0.25">
      <c r="A108" s="20" t="s">
        <v>16</v>
      </c>
      <c r="B108" s="24">
        <f>B101/B103</f>
        <v>0.29439252336448596</v>
      </c>
      <c r="C108" s="24">
        <f>C101/C103</f>
        <v>0.41818181818181815</v>
      </c>
      <c r="D108" s="24">
        <f>D101/D103</f>
        <v>0.34098360655737703</v>
      </c>
      <c r="E108" s="24">
        <f>E101/E103</f>
        <v>0.4136947218259629</v>
      </c>
      <c r="F108" s="19"/>
    </row>
    <row r="109" spans="1:6" x14ac:dyDescent="0.25">
      <c r="A109" s="20" t="s">
        <v>17</v>
      </c>
      <c r="B109" s="24">
        <f>B102/B103</f>
        <v>0.18925233644859812</v>
      </c>
      <c r="C109" s="24">
        <f>C102/C103</f>
        <v>0.30568181818181817</v>
      </c>
      <c r="D109" s="24">
        <f>D102/D103</f>
        <v>0.13770491803278689</v>
      </c>
      <c r="E109" s="24">
        <f>E102/E103</f>
        <v>0.12268188302425106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2018-07-18T21:12:45Z</dcterms:modified>
</cp:coreProperties>
</file>