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C20" i="1"/>
  <c r="B36" i="1"/>
  <c r="B35" i="1"/>
  <c r="B34" i="1"/>
  <c r="B33" i="1"/>
  <c r="B32" i="1"/>
  <c r="C34" i="1"/>
  <c r="D34" i="1"/>
  <c r="D20" i="1"/>
  <c r="C32" i="1"/>
  <c r="D32" i="1"/>
  <c r="C35" i="1"/>
  <c r="D35" i="1"/>
  <c r="C36" i="1"/>
  <c r="D36" i="1"/>
  <c r="C33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<sst xmlns="http://schemas.openxmlformats.org/spreadsheetml/2006/main" count="225" uniqueCount="59">
  <si>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</si>
  <si>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</si>
  <si>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</si>
  <si>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</si>
  <si>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</si>
  <si>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</si>
  <si>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</si>
  <si>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</si>
  <si>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</si>
  <si>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</si>
  <si>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</si>
  <si>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</si>
  <si>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</si>
  <si>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</si>
  <si>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</si>
  <si>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</si>
  <si>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</si>
  <si>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</si>
  <si>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</si>
  <si>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</si>
  <si>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</si>
  <si>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</si>
  <si>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</si>
  <si>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</si>
  <si>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</si>
  <si>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</si>
  <si>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</si>
  <si>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</si>
  <si>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</si>
  <si>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</si>
  <si>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</si>
  <si>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</si>
  <si>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</si>
  <si>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</si>
  <si>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</si>
  <si>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</si>
  <si>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</si>
  <si>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</si>
  <si>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</si>
  <si>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</si>
  <si>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</si>
  <si>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</si>
  <si>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</si>
  <si>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</si>
  <si>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</si>
  <si>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Florida</t>
  </si>
  <si>
    <t>Florida Schools Reporting Zero Students as Chronically Absent</t>
  </si>
  <si>
    <t>SY 15-16 Chronic Absence Levels Across 
Florida Schools</t>
  </si>
  <si>
    <t xml:space="preserve">SY 15-16 Chronic Absence Levels Across Florida Schools by School Type </t>
  </si>
  <si>
    <t xml:space="preserve">SY 15-16 Chronic Absence Levels Across Florida Schools by Concentration of Poverty </t>
  </si>
  <si>
    <t xml:space="preserve">SY 15-16 Chronic Absence Levels Across Florida Schools by Locale </t>
  </si>
  <si>
    <t xml:space="preserve"> SY 13-14 Chronic Absence Levels Across Florida Schools by Locale</t>
  </si>
  <si>
    <t>SY 13-14 Chronic Absence Levels Across Florida Schools by Concentration of Poverty</t>
  </si>
  <si>
    <t xml:space="preserve">SY 13-14 Chronic Absence Levels Across Florida Schools by School Type </t>
  </si>
  <si>
    <t>SY 13-14 Chronic Absence Levels Across 
Florida Schools</t>
  </si>
  <si>
    <t>Chronic Absence Levels Across Florida Schools SY 15-16  Compared to SY 13-14</t>
  </si>
  <si>
    <t>Chronic Absence Levels Across Florida Schools</t>
  </si>
  <si>
    <t xml:space="preserve">SY 13-14 Chronic Absence Levels Across Florida Schools by Grades Served </t>
  </si>
  <si>
    <t xml:space="preserve">SY 15-16 Chronic Absence Levels Across Florida Schools by Grades Served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</si>
</sst>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Florida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564</c:v>
                </c:pt>
                <c:pt idx="1">
                  <c:v>647</c:v>
                </c:pt>
                <c:pt idx="2">
                  <c:v>1565</c:v>
                </c:pt>
                <c:pt idx="3">
                  <c:v>621</c:v>
                </c:pt>
                <c:pt idx="4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555</c:v>
                </c:pt>
                <c:pt idx="1">
                  <c:v>829</c:v>
                </c:pt>
                <c:pt idx="2">
                  <c:v>1563</c:v>
                </c:pt>
                <c:pt idx="3">
                  <c:v>513</c:v>
                </c:pt>
                <c:pt idx="4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05034552"/>
        <c:axId val="2100826696"/>
      </c:barChart>
      <c:catAx>
        <c:axId val="21050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826696"/>
        <c:crosses val="autoZero"/>
        <c:auto val="1"/>
        <c:lblAlgn val="ctr"/>
        <c:lblOffset val="100"/>
        <c:noMultiLvlLbl val="0"/>
      </c:catAx>
      <c:valAx>
        <c:axId val="2100826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7.0191860330799296E-3"/>
              <c:y val="0.248111788769958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03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Florida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0.18115942028985507</c:v>
                </c:pt>
                <c:pt idx="1">
                  <c:v>0.15552216378662659</c:v>
                </c:pt>
                <c:pt idx="2">
                  <c:v>0.10375275938189846</c:v>
                </c:pt>
                <c:pt idx="3">
                  <c:v>8.085106382978724E-2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0.2318840579710145</c:v>
                </c:pt>
                <c:pt idx="1">
                  <c:v>0.1960931630353118</c:v>
                </c:pt>
                <c:pt idx="2">
                  <c:v>9.0507726269315678E-2</c:v>
                </c:pt>
                <c:pt idx="3">
                  <c:v>3.4042553191489362E-2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0.42673107890499196</c:v>
                </c:pt>
                <c:pt idx="1">
                  <c:v>0.44477836213373406</c:v>
                </c:pt>
                <c:pt idx="2">
                  <c:v>0.40728476821192056</c:v>
                </c:pt>
                <c:pt idx="3">
                  <c:v>0.1574468085106383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8.4541062801932368E-2</c:v>
                </c:pt>
                <c:pt idx="1">
                  <c:v>0.11870773854244929</c:v>
                </c:pt>
                <c:pt idx="2">
                  <c:v>0.24834437086092714</c:v>
                </c:pt>
                <c:pt idx="3">
                  <c:v>0.28297872340425534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7.5684380032206122E-2</c:v>
                </c:pt>
                <c:pt idx="1">
                  <c:v>8.4898572501878281E-2</c:v>
                </c:pt>
                <c:pt idx="2">
                  <c:v>0.15011037527593818</c:v>
                </c:pt>
                <c:pt idx="3">
                  <c:v>0.44468085106382976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094928344"/>
        <c:axId val="2084302184"/>
      </c:barChart>
      <c:catAx>
        <c:axId val="2094928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4302184"/>
        <c:crosses val="autoZero"/>
        <c:auto val="1"/>
        <c:lblAlgn val="ctr"/>
        <c:lblOffset val="100"/>
        <c:noMultiLvlLbl val="0"/>
      </c:catAx>
      <c:valAx>
        <c:axId val="2084302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28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0.15625</c:v>
                </c:pt>
                <c:pt idx="1">
                  <c:v>0.112225405921681</c:v>
                </c:pt>
                <c:pt idx="2">
                  <c:v>0.27983539094650206</c:v>
                </c:pt>
                <c:pt idx="3">
                  <c:v>0.17338709677419356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0.16428571428571428</c:v>
                </c:pt>
                <c:pt idx="1">
                  <c:v>0.14613180515759314</c:v>
                </c:pt>
                <c:pt idx="2">
                  <c:v>0.16049382716049382</c:v>
                </c:pt>
                <c:pt idx="3">
                  <c:v>0.23790322580645162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0.35982142857142857</c:v>
                </c:pt>
                <c:pt idx="1">
                  <c:v>0.4379178605539637</c:v>
                </c:pt>
                <c:pt idx="2">
                  <c:v>0.3168724279835391</c:v>
                </c:pt>
                <c:pt idx="3">
                  <c:v>0.33870967741935482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0.16071428571428573</c:v>
                </c:pt>
                <c:pt idx="1">
                  <c:v>0.18529130850047756</c:v>
                </c:pt>
                <c:pt idx="2">
                  <c:v>6.584362139917696E-2</c:v>
                </c:pt>
                <c:pt idx="3">
                  <c:v>7.459677419354839E-2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0.15892857142857142</c:v>
                </c:pt>
                <c:pt idx="1">
                  <c:v>0.11843361986628462</c:v>
                </c:pt>
                <c:pt idx="2">
                  <c:v>0.17695473251028807</c:v>
                </c:pt>
                <c:pt idx="3">
                  <c:v>0.17540322580645162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5961288"/>
        <c:axId val="2094944888"/>
      </c:barChart>
      <c:catAx>
        <c:axId val="2135961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4944888"/>
        <c:crosses val="autoZero"/>
        <c:auto val="1"/>
        <c:lblAlgn val="ctr"/>
        <c:lblOffset val="100"/>
        <c:noMultiLvlLbl val="0"/>
      </c:catAx>
      <c:valAx>
        <c:axId val="2094944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41404535479099E-2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961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Florida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0.14264036418816389</c:v>
                </c:pt>
                <c:pt idx="1">
                  <c:v>0.16363176530096105</c:v>
                </c:pt>
                <c:pt idx="2">
                  <c:v>0.39580171977744055</c:v>
                </c:pt>
                <c:pt idx="3">
                  <c:v>0.15705614567526555</c:v>
                </c:pt>
                <c:pt idx="4">
                  <c:v>0.14087000505816893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0.14296754250386398</c:v>
                </c:pt>
                <c:pt idx="1">
                  <c:v>0.21354971664090674</c:v>
                </c:pt>
                <c:pt idx="2">
                  <c:v>0.40262751159196292</c:v>
                </c:pt>
                <c:pt idx="3">
                  <c:v>0.1321483771251932</c:v>
                </c:pt>
                <c:pt idx="4">
                  <c:v>0.10870685213807316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433192"/>
        <c:axId val="2096796440"/>
      </c:barChart>
      <c:catAx>
        <c:axId val="2105433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796440"/>
        <c:crosses val="autoZero"/>
        <c:auto val="1"/>
        <c:lblAlgn val="ctr"/>
        <c:lblOffset val="100"/>
        <c:noMultiLvlLbl val="0"/>
      </c:catAx>
      <c:valAx>
        <c:axId val="2096796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2228201466854E-2"/>
              <c:y val="0.252608618440627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05433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Florida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7.2584724329792613E-2</c:v>
                </c:pt>
                <c:pt idx="1">
                  <c:v>5.6414219474497679E-2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5736280"/>
        <c:axId val="2105399560"/>
      </c:barChart>
      <c:catAx>
        <c:axId val="213573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4.21446936844019E-3"/>
              <c:y val="0.35524389016674002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736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20206684548795E-2"/>
          <c:y val="0.20016641276897101"/>
          <c:w val="0.87761042109375598"/>
          <c:h val="0.6118718283899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4.9279404927940494E-2</c:v>
                </c:pt>
                <c:pt idx="1">
                  <c:v>8.6235489220563843E-2</c:v>
                </c:pt>
                <c:pt idx="2">
                  <c:v>0.29720853858784896</c:v>
                </c:pt>
                <c:pt idx="3">
                  <c:v>0.41779497098646035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0.23709902370990238</c:v>
                </c:pt>
                <c:pt idx="1">
                  <c:v>0.22553897180762852</c:v>
                </c:pt>
                <c:pt idx="2">
                  <c:v>0.24302134646962234</c:v>
                </c:pt>
                <c:pt idx="3">
                  <c:v>6.7698259187620888E-2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0.51139005113900515</c:v>
                </c:pt>
                <c:pt idx="1">
                  <c:v>0.41625207296849087</c:v>
                </c:pt>
                <c:pt idx="2">
                  <c:v>0.25451559934318557</c:v>
                </c:pt>
                <c:pt idx="3">
                  <c:v>0.1102514506769826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0.15713621571362157</c:v>
                </c:pt>
                <c:pt idx="1">
                  <c:v>0.16086235489220563</c:v>
                </c:pt>
                <c:pt idx="2">
                  <c:v>7.3891625615763554E-2</c:v>
                </c:pt>
                <c:pt idx="3">
                  <c:v>6.1895551257253385E-2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4.5095304509530448E-2</c:v>
                </c:pt>
                <c:pt idx="1">
                  <c:v>0.1111111111111111</c:v>
                </c:pt>
                <c:pt idx="2">
                  <c:v>0.13136288998357964</c:v>
                </c:pt>
                <c:pt idx="3">
                  <c:v>0.34235976789168276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9881448"/>
        <c:axId val="2132284888"/>
      </c:barChart>
      <c:catAx>
        <c:axId val="2139881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284888"/>
        <c:crosses val="autoZero"/>
        <c:auto val="1"/>
        <c:lblAlgn val="ctr"/>
        <c:lblOffset val="100"/>
        <c:noMultiLvlLbl val="0"/>
      </c:catAx>
      <c:valAx>
        <c:axId val="2132284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6.3550296254320298E-3"/>
              <c:y val="0.35481701913972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8814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7.8645066273932251E-2</c:v>
                </c:pt>
                <c:pt idx="1">
                  <c:v>0.70434782608695656</c:v>
                </c:pt>
                <c:pt idx="2">
                  <c:v>0.26666666666666666</c:v>
                </c:pt>
                <c:pt idx="3">
                  <c:v>0.57183098591549297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0.23711340206185566</c:v>
                </c:pt>
                <c:pt idx="1">
                  <c:v>7.8260869565217397E-2</c:v>
                </c:pt>
                <c:pt idx="2">
                  <c:v>6.6666666666666666E-2</c:v>
                </c:pt>
                <c:pt idx="3">
                  <c:v>3.9436619718309862E-2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0.4524300441826215</c:v>
                </c:pt>
                <c:pt idx="1">
                  <c:v>7.8260869565217397E-2</c:v>
                </c:pt>
                <c:pt idx="2">
                  <c:v>0.13333333333333333</c:v>
                </c:pt>
                <c:pt idx="3">
                  <c:v>4.507042253521127E-2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0.14639175257731959</c:v>
                </c:pt>
                <c:pt idx="1">
                  <c:v>5.2173913043478258E-2</c:v>
                </c:pt>
                <c:pt idx="2">
                  <c:v>0.2</c:v>
                </c:pt>
                <c:pt idx="3">
                  <c:v>1.6901408450704224E-2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8.5419734904270989E-2</c:v>
                </c:pt>
                <c:pt idx="1">
                  <c:v>8.6956521739130432E-2</c:v>
                </c:pt>
                <c:pt idx="2">
                  <c:v>0.33333333333333331</c:v>
                </c:pt>
                <c:pt idx="3">
                  <c:v>0.3267605633802817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13575064"/>
        <c:axId val="2132278424"/>
      </c:barChart>
      <c:catAx>
        <c:axId val="2113575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278424"/>
        <c:crosses val="autoZero"/>
        <c:auto val="1"/>
        <c:lblAlgn val="ctr"/>
        <c:lblOffset val="100"/>
        <c:noMultiLvlLbl val="0"/>
      </c:catAx>
      <c:valAx>
        <c:axId val="2132278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8372856621670896E-3"/>
              <c:y val="0.32409289977081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575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Florida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1">
                <a:effectLst/>
              </a:rPr>
              <a:t> </a:t>
            </a:r>
            <a:r>
              <a:rPr lang="en-US" sz="900" b="0" i="0" baseline="0">
                <a:effectLst/>
              </a:rPr>
              <a:t>*Defined as percent of students eligible for free- or reduced-price meals</a:t>
            </a:r>
            <a:r>
              <a:rPr lang="en-US" sz="900" b="1" i="0" baseline="0">
                <a:effectLst/>
              </a:rPr>
              <a:t> 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0.16852146263910969</c:v>
                </c:pt>
                <c:pt idx="1">
                  <c:v>0.15263571990558616</c:v>
                </c:pt>
                <c:pt idx="2">
                  <c:v>9.036144578313253E-2</c:v>
                </c:pt>
                <c:pt idx="3">
                  <c:v>0.13807531380753138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0.33386327503974561</c:v>
                </c:pt>
                <c:pt idx="1">
                  <c:v>0.24626278520849726</c:v>
                </c:pt>
                <c:pt idx="2">
                  <c:v>8.1927710843373497E-2</c:v>
                </c:pt>
                <c:pt idx="3">
                  <c:v>5.8577405857740586E-2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0.37917329093799684</c:v>
                </c:pt>
                <c:pt idx="1">
                  <c:v>0.46262785208497248</c:v>
                </c:pt>
                <c:pt idx="2">
                  <c:v>0.46265060240963857</c:v>
                </c:pt>
                <c:pt idx="3">
                  <c:v>0.2384937238493724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6.1208267090620029E-2</c:v>
                </c:pt>
                <c:pt idx="1">
                  <c:v>8.3398898505114089E-2</c:v>
                </c:pt>
                <c:pt idx="2">
                  <c:v>0.2325301204819277</c:v>
                </c:pt>
                <c:pt idx="3">
                  <c:v>0.28451882845188287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5.7233704292527825E-2</c:v>
                </c:pt>
                <c:pt idx="1">
                  <c:v>5.5074744295830057E-2</c:v>
                </c:pt>
                <c:pt idx="2">
                  <c:v>0.13253012048192772</c:v>
                </c:pt>
                <c:pt idx="3">
                  <c:v>0.28033472803347281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4831976"/>
        <c:axId val="2102562824"/>
      </c:barChart>
      <c:catAx>
        <c:axId val="2144831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562824"/>
        <c:crosses val="autoZero"/>
        <c:auto val="1"/>
        <c:lblAlgn val="ctr"/>
        <c:lblOffset val="100"/>
        <c:noMultiLvlLbl val="0"/>
      </c:catAx>
      <c:valAx>
        <c:axId val="2102562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4.3779642466253198E-3"/>
              <c:y val="0.37827157412239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8319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0.17399267399267399</c:v>
                </c:pt>
                <c:pt idx="1">
                  <c:v>0.1066925315227934</c:v>
                </c:pt>
                <c:pt idx="2">
                  <c:v>0.23451327433628319</c:v>
                </c:pt>
                <c:pt idx="3">
                  <c:v>0.18363273453093812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0.23443223443223443</c:v>
                </c:pt>
                <c:pt idx="1">
                  <c:v>0.18622696411251213</c:v>
                </c:pt>
                <c:pt idx="2">
                  <c:v>0.24336283185840707</c:v>
                </c:pt>
                <c:pt idx="3">
                  <c:v>0.26746506986027946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0.35989010989010989</c:v>
                </c:pt>
                <c:pt idx="1">
                  <c:v>0.4495635305528613</c:v>
                </c:pt>
                <c:pt idx="2">
                  <c:v>0.31415929203539822</c:v>
                </c:pt>
                <c:pt idx="3">
                  <c:v>0.34331337325349304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0.12545787545787546</c:v>
                </c:pt>
                <c:pt idx="1">
                  <c:v>0.15858389912706111</c:v>
                </c:pt>
                <c:pt idx="2">
                  <c:v>3.9823008849557522E-2</c:v>
                </c:pt>
                <c:pt idx="3">
                  <c:v>7.7844311377245512E-2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0.10622710622710622</c:v>
                </c:pt>
                <c:pt idx="1">
                  <c:v>9.8933074684772068E-2</c:v>
                </c:pt>
                <c:pt idx="2">
                  <c:v>0.16814159292035399</c:v>
                </c:pt>
                <c:pt idx="3">
                  <c:v>0.1277445109780439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706440"/>
        <c:axId val="2095477752"/>
      </c:barChart>
      <c:catAx>
        <c:axId val="2131706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477752"/>
        <c:crosses val="autoZero"/>
        <c:auto val="1"/>
        <c:lblAlgn val="ctr"/>
        <c:lblOffset val="100"/>
        <c:noMultiLvlLbl val="0"/>
      </c:catAx>
      <c:valAx>
        <c:axId val="2095477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3152889539136803E-3"/>
              <c:y val="0.32887024991441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706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Florida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0597109483506E-2"/>
          <c:y val="0.188726942317371"/>
          <c:w val="0.89521003066882099"/>
          <c:h val="0.6233112988415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5.8344640434192671E-2</c:v>
                </c:pt>
                <c:pt idx="1">
                  <c:v>8.603896103896104E-2</c:v>
                </c:pt>
                <c:pt idx="2">
                  <c:v>0.28384991843393148</c:v>
                </c:pt>
                <c:pt idx="3">
                  <c:v>0.40545808966861596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0.1519674355495251</c:v>
                </c:pt>
                <c:pt idx="1">
                  <c:v>0.21428571428571427</c:v>
                </c:pt>
                <c:pt idx="2">
                  <c:v>0.23817292006525284</c:v>
                </c:pt>
                <c:pt idx="3">
                  <c:v>6.4327485380116955E-2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0.50701040253279062</c:v>
                </c:pt>
                <c:pt idx="1">
                  <c:v>0.41396103896103897</c:v>
                </c:pt>
                <c:pt idx="2">
                  <c:v>0.23001631321370311</c:v>
                </c:pt>
                <c:pt idx="3">
                  <c:v>9.3567251461988299E-2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0.19810040705563092</c:v>
                </c:pt>
                <c:pt idx="1">
                  <c:v>0.17694805194805194</c:v>
                </c:pt>
                <c:pt idx="2">
                  <c:v>8.8091353996737357E-2</c:v>
                </c:pt>
                <c:pt idx="3">
                  <c:v>3.8986354775828458E-2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8.45771144278607E-2</c:v>
                </c:pt>
                <c:pt idx="1">
                  <c:v>0.10876623376623376</c:v>
                </c:pt>
                <c:pt idx="2">
                  <c:v>0.1598694942903752</c:v>
                </c:pt>
                <c:pt idx="3">
                  <c:v>0.39766081871345027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6684376"/>
        <c:axId val="2136415608"/>
      </c:barChart>
      <c:catAx>
        <c:axId val="2136684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415608"/>
        <c:crosses val="autoZero"/>
        <c:auto val="1"/>
        <c:lblAlgn val="ctr"/>
        <c:lblOffset val="100"/>
        <c:noMultiLvlLbl val="0"/>
      </c:catAx>
      <c:valAx>
        <c:axId val="2136415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684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Florida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7.9545454545454544E-2</c:v>
                </c:pt>
                <c:pt idx="1">
                  <c:v>0.68456375838926176</c:v>
                </c:pt>
                <c:pt idx="2">
                  <c:v>0.46666666666666667</c:v>
                </c:pt>
                <c:pt idx="3">
                  <c:v>0.50980392156862742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0.1789044289044289</c:v>
                </c:pt>
                <c:pt idx="1">
                  <c:v>8.0536912751677847E-2</c:v>
                </c:pt>
                <c:pt idx="2">
                  <c:v>0.13333333333333333</c:v>
                </c:pt>
                <c:pt idx="3">
                  <c:v>5.3221288515406161E-2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0.44959207459207462</c:v>
                </c:pt>
                <c:pt idx="1">
                  <c:v>5.3691275167785234E-2</c:v>
                </c:pt>
                <c:pt idx="2">
                  <c:v>6.6666666666666666E-2</c:v>
                </c:pt>
                <c:pt idx="3">
                  <c:v>3.6414565826330535E-2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0.17803030303030304</c:v>
                </c:pt>
                <c:pt idx="1">
                  <c:v>1.3422818791946308E-2</c:v>
                </c:pt>
                <c:pt idx="2">
                  <c:v>0.13333333333333333</c:v>
                </c:pt>
                <c:pt idx="3">
                  <c:v>1.680672268907563E-2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0.11392773892773893</c:v>
                </c:pt>
                <c:pt idx="1">
                  <c:v>0.16778523489932887</c:v>
                </c:pt>
                <c:pt idx="2">
                  <c:v>0.2</c:v>
                </c:pt>
                <c:pt idx="3">
                  <c:v>0.38375350140056025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1691768"/>
        <c:axId val="2095369336"/>
      </c:barChart>
      <c:catAx>
        <c:axId val="213169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69336"/>
        <c:crosses val="autoZero"/>
        <c:auto val="1"/>
        <c:lblAlgn val="ctr"/>
        <c:lblOffset val="100"/>
        <c:noMultiLvlLbl val="0"/>
      </c:catAx>
      <c:valAx>
        <c:axId val="2095369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29856588531620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1691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4" zoomScale="75" zoomScaleNormal="75" zoomScalePageLayoutView="75" workbookViewId="0">
      <selection activeCell="D14" sqref="D1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55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56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564</v>
      </c>
      <c r="C15" s="53">
        <v>555</v>
      </c>
      <c r="D15" s="54">
        <f t="shared" ref="D15:D20" si="0">C15-B15</f>
        <v>-9</v>
      </c>
      <c r="F15" s="1"/>
    </row>
    <row r="16" spans="1:6" ht="15.75" x14ac:dyDescent="0.25">
      <c r="A16" s="52" t="s">
        <v>14</v>
      </c>
      <c r="B16" s="53">
        <v>647</v>
      </c>
      <c r="C16" s="53">
        <v>829</v>
      </c>
      <c r="D16" s="54">
        <f t="shared" si="0"/>
        <v>182</v>
      </c>
      <c r="F16" s="1"/>
    </row>
    <row r="17" spans="1:6" ht="15.75" x14ac:dyDescent="0.25">
      <c r="A17" s="52" t="s">
        <v>15</v>
      </c>
      <c r="B17" s="53">
        <v>1565</v>
      </c>
      <c r="C17" s="53">
        <v>1563</v>
      </c>
      <c r="D17" s="54">
        <f t="shared" si="0"/>
        <v>-2</v>
      </c>
      <c r="F17" s="1"/>
    </row>
    <row r="18" spans="1:6" ht="15.75" x14ac:dyDescent="0.25">
      <c r="A18" s="52" t="s">
        <v>16</v>
      </c>
      <c r="B18" s="53">
        <v>621</v>
      </c>
      <c r="C18" s="53">
        <v>513</v>
      </c>
      <c r="D18" s="54">
        <f t="shared" si="0"/>
        <v>-108</v>
      </c>
      <c r="F18" s="1"/>
    </row>
    <row r="19" spans="1:6" ht="15.75" x14ac:dyDescent="0.25">
      <c r="A19" s="52" t="s">
        <v>17</v>
      </c>
      <c r="B19" s="53">
        <v>557</v>
      </c>
      <c r="C19" s="53">
        <v>422</v>
      </c>
      <c r="D19" s="54">
        <f t="shared" si="0"/>
        <v>-135</v>
      </c>
      <c r="F19" s="1"/>
    </row>
    <row r="20" spans="1:6" ht="15.75" x14ac:dyDescent="0.25">
      <c r="A20" s="55" t="s">
        <v>0</v>
      </c>
      <c r="B20" s="65">
        <f>SUM(B15:B19)</f>
        <v>3954</v>
      </c>
      <c r="C20" s="65">
        <f>SUM(C15:C19)</f>
        <v>3882</v>
      </c>
      <c r="D20" s="55">
        <f t="shared" si="0"/>
        <v>-72</v>
      </c>
    </row>
    <row r="31" spans="1:6" ht="31.5" x14ac:dyDescent="0.25">
      <c r="A31" s="49" t="s">
        <v>56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0.14264036418816389</v>
      </c>
      <c r="C32" s="56">
        <f>C15/C20</f>
        <v>0.14296754250386398</v>
      </c>
      <c r="D32" s="57">
        <f>C32-B32</f>
        <v>3.2717831570008848E-4</v>
      </c>
    </row>
    <row r="33" spans="1:6" ht="15.75" x14ac:dyDescent="0.25">
      <c r="A33" s="52" t="s">
        <v>14</v>
      </c>
      <c r="B33" s="56">
        <f>B16/B20</f>
        <v>0.16363176530096105</v>
      </c>
      <c r="C33" s="56">
        <f>C16/C20</f>
        <v>0.21354971664090674</v>
      </c>
      <c r="D33" s="57">
        <f>C33-B33</f>
        <v>4.9917951339945699E-2</v>
      </c>
    </row>
    <row r="34" spans="1:6" ht="15.75" x14ac:dyDescent="0.25">
      <c r="A34" s="52" t="s">
        <v>15</v>
      </c>
      <c r="B34" s="56">
        <f>B17/B20</f>
        <v>0.39580171977744055</v>
      </c>
      <c r="C34" s="56">
        <f>C17/C20</f>
        <v>0.40262751159196292</v>
      </c>
      <c r="D34" s="57">
        <f>C34-B34</f>
        <v>6.8257918145223639E-3</v>
      </c>
    </row>
    <row r="35" spans="1:6" ht="15.75" x14ac:dyDescent="0.25">
      <c r="A35" s="52" t="s">
        <v>16</v>
      </c>
      <c r="B35" s="56">
        <f>B18/B20</f>
        <v>0.15705614567526555</v>
      </c>
      <c r="C35" s="56">
        <f>C18/C20</f>
        <v>0.1321483771251932</v>
      </c>
      <c r="D35" s="57">
        <f>C35-B35</f>
        <v>-2.4907768550072346E-2</v>
      </c>
    </row>
    <row r="36" spans="1:6" ht="15.75" x14ac:dyDescent="0.25">
      <c r="A36" s="52" t="s">
        <v>17</v>
      </c>
      <c r="B36" s="56">
        <f>B19/B20</f>
        <v>0.14087000505816893</v>
      </c>
      <c r="C36" s="56">
        <f>C19/C20</f>
        <v>0.10870685213807316</v>
      </c>
      <c r="D36" s="57">
        <f>C36-B36</f>
        <v>-3.2163152920095778E-2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3954</v>
      </c>
      <c r="C49" s="59">
        <v>3882</v>
      </c>
    </row>
    <row r="50" spans="1:3" s="60" customFormat="1" ht="31.5" x14ac:dyDescent="0.25">
      <c r="A50" s="58" t="s">
        <v>36</v>
      </c>
      <c r="B50" s="59">
        <v>287</v>
      </c>
      <c r="C50" s="59">
        <v>219</v>
      </c>
    </row>
    <row r="51" spans="1:3" s="60" customFormat="1" ht="31.5" x14ac:dyDescent="0.25">
      <c r="A51" s="58" t="s">
        <v>38</v>
      </c>
      <c r="B51" s="61">
        <f>B50/B49</f>
        <v>7.2584724329792613E-2</v>
      </c>
      <c r="C51" s="61">
        <f>C50/C49</f>
        <v>5.6414219474497679E-2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47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47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555</v>
      </c>
      <c r="C10" s="29">
        <v>266897</v>
      </c>
      <c r="D10" s="29">
        <v>120518</v>
      </c>
      <c r="E10" s="31">
        <f>C10/C15</f>
        <v>9.6061540543536633E-2</v>
      </c>
      <c r="F10" s="31">
        <f>D10/D15</f>
        <v>0.23920275012305689</v>
      </c>
    </row>
    <row r="11" spans="1:6" x14ac:dyDescent="0.25">
      <c r="A11" s="6" t="s">
        <v>14</v>
      </c>
      <c r="B11" s="29">
        <v>829</v>
      </c>
      <c r="C11" s="29">
        <v>675520</v>
      </c>
      <c r="D11" s="29">
        <v>162399</v>
      </c>
      <c r="E11" s="31">
        <f>C11/C15</f>
        <v>0.24313308829986799</v>
      </c>
      <c r="F11" s="31">
        <f>D11/D15</f>
        <v>0.32232768065545658</v>
      </c>
    </row>
    <row r="12" spans="1:6" x14ac:dyDescent="0.25">
      <c r="A12" s="6" t="s">
        <v>15</v>
      </c>
      <c r="B12" s="29">
        <v>1563</v>
      </c>
      <c r="C12" s="29">
        <v>1243049</v>
      </c>
      <c r="D12" s="29">
        <v>183163</v>
      </c>
      <c r="E12" s="31">
        <f>C12/C15</f>
        <v>0.44739806708618929</v>
      </c>
      <c r="F12" s="31">
        <f>D12/D15</f>
        <v>0.3635398307372299</v>
      </c>
    </row>
    <row r="13" spans="1:6" x14ac:dyDescent="0.25">
      <c r="A13" s="6" t="s">
        <v>16</v>
      </c>
      <c r="B13" s="29">
        <v>513</v>
      </c>
      <c r="C13" s="29">
        <v>410658</v>
      </c>
      <c r="D13" s="29">
        <v>32523</v>
      </c>
      <c r="E13" s="31">
        <f>C13/C15</f>
        <v>0.14780398474515513</v>
      </c>
      <c r="F13" s="31">
        <f>D13/D15</f>
        <v>6.4551278997761155E-2</v>
      </c>
    </row>
    <row r="14" spans="1:6" x14ac:dyDescent="0.25">
      <c r="A14" s="6" t="s">
        <v>17</v>
      </c>
      <c r="B14" s="30">
        <v>422</v>
      </c>
      <c r="C14" s="30">
        <v>182272</v>
      </c>
      <c r="D14" s="30">
        <v>5229</v>
      </c>
      <c r="E14" s="31">
        <f>C14/C15</f>
        <v>6.5603319325250972E-2</v>
      </c>
      <c r="F14" s="31">
        <f>D14/D15</f>
        <v>1.0378459486495498E-2</v>
      </c>
    </row>
    <row r="15" spans="1:6" x14ac:dyDescent="0.25">
      <c r="A15" s="4" t="s">
        <v>0</v>
      </c>
      <c r="B15" s="63">
        <f>SUM(B10:B14)</f>
        <v>3882</v>
      </c>
      <c r="C15" s="63">
        <f>SUM(C10:C14)</f>
        <v>2778396</v>
      </c>
      <c r="D15" s="63">
        <f>SUM(D10:D14)</f>
        <v>503832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106</v>
      </c>
      <c r="C29" s="9">
        <v>52</v>
      </c>
      <c r="D29" s="18">
        <v>181</v>
      </c>
      <c r="E29" s="3">
        <v>216</v>
      </c>
      <c r="F29" s="21">
        <f>SUM(B29:E29)</f>
        <v>555</v>
      </c>
      <c r="G29" s="15"/>
    </row>
    <row r="30" spans="1:7" x14ac:dyDescent="0.25">
      <c r="A30" s="6" t="s">
        <v>14</v>
      </c>
      <c r="B30" s="9">
        <v>510</v>
      </c>
      <c r="C30" s="9">
        <v>136</v>
      </c>
      <c r="D30" s="18">
        <v>148</v>
      </c>
      <c r="E30" s="3">
        <v>35</v>
      </c>
      <c r="F30" s="21">
        <f>SUM(B30:E30)</f>
        <v>829</v>
      </c>
      <c r="G30" s="15"/>
    </row>
    <row r="31" spans="1:7" x14ac:dyDescent="0.25">
      <c r="A31" s="6" t="s">
        <v>15</v>
      </c>
      <c r="B31" s="9">
        <v>1100</v>
      </c>
      <c r="C31" s="9">
        <v>251</v>
      </c>
      <c r="D31" s="18">
        <v>155</v>
      </c>
      <c r="E31" s="3">
        <v>57</v>
      </c>
      <c r="F31" s="21">
        <f>SUM(B31:E31)</f>
        <v>1563</v>
      </c>
      <c r="G31" s="15"/>
    </row>
    <row r="32" spans="1:7" x14ac:dyDescent="0.25">
      <c r="A32" s="6" t="s">
        <v>16</v>
      </c>
      <c r="B32" s="9">
        <v>338</v>
      </c>
      <c r="C32" s="9">
        <v>97</v>
      </c>
      <c r="D32" s="18">
        <v>45</v>
      </c>
      <c r="E32" s="3">
        <v>32</v>
      </c>
      <c r="F32" s="21">
        <f>SUM(B32:E32)</f>
        <v>512</v>
      </c>
      <c r="G32" s="15"/>
    </row>
    <row r="33" spans="1:9" x14ac:dyDescent="0.25">
      <c r="A33" s="6" t="s">
        <v>17</v>
      </c>
      <c r="B33" s="9">
        <v>97</v>
      </c>
      <c r="C33" s="9">
        <v>67</v>
      </c>
      <c r="D33" s="18">
        <v>80</v>
      </c>
      <c r="E33" s="3">
        <v>177</v>
      </c>
      <c r="F33" s="21">
        <f>SUM(B33:E33)</f>
        <v>421</v>
      </c>
      <c r="G33" s="15"/>
    </row>
    <row r="34" spans="1:9" x14ac:dyDescent="0.25">
      <c r="A34" s="8" t="s">
        <v>0</v>
      </c>
      <c r="B34" s="63">
        <f>SUM(B29:B33)</f>
        <v>2151</v>
      </c>
      <c r="C34" s="63">
        <f>SUM(C29:C33)</f>
        <v>603</v>
      </c>
      <c r="D34" s="63">
        <f>SUM(D29:D33)</f>
        <v>609</v>
      </c>
      <c r="E34" s="63">
        <f>SUM(E29:E33)</f>
        <v>517</v>
      </c>
      <c r="F34" s="22">
        <f>SUM(F29:F33)</f>
        <v>3880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4.9279404927940494E-2</v>
      </c>
      <c r="C36" s="5">
        <f>C29/C34</f>
        <v>8.6235489220563843E-2</v>
      </c>
      <c r="D36" s="5">
        <f>D29/D34</f>
        <v>0.29720853858784896</v>
      </c>
      <c r="E36" s="5">
        <f>E29/E34</f>
        <v>0.41779497098646035</v>
      </c>
    </row>
    <row r="37" spans="1:9" x14ac:dyDescent="0.25">
      <c r="A37" s="6" t="s">
        <v>14</v>
      </c>
      <c r="B37" s="5">
        <f>B30/B34</f>
        <v>0.23709902370990238</v>
      </c>
      <c r="C37" s="5">
        <f>C30/C34</f>
        <v>0.22553897180762852</v>
      </c>
      <c r="D37" s="5">
        <f>D30/D34</f>
        <v>0.24302134646962234</v>
      </c>
      <c r="E37" s="5">
        <f>E30/E34</f>
        <v>6.7698259187620888E-2</v>
      </c>
    </row>
    <row r="38" spans="1:9" x14ac:dyDescent="0.25">
      <c r="A38" s="6" t="s">
        <v>15</v>
      </c>
      <c r="B38" s="5">
        <f>B31/B34</f>
        <v>0.51139005113900515</v>
      </c>
      <c r="C38" s="5">
        <f>C31/C34</f>
        <v>0.41625207296849087</v>
      </c>
      <c r="D38" s="5">
        <f>D31/D34</f>
        <v>0.25451559934318557</v>
      </c>
      <c r="E38" s="5">
        <f>E31/E34</f>
        <v>0.1102514506769826</v>
      </c>
    </row>
    <row r="39" spans="1:9" x14ac:dyDescent="0.25">
      <c r="A39" s="6" t="s">
        <v>16</v>
      </c>
      <c r="B39" s="5">
        <f>B32/B34</f>
        <v>0.15713621571362157</v>
      </c>
      <c r="C39" s="5">
        <f>C32/C34</f>
        <v>0.16086235489220563</v>
      </c>
      <c r="D39" s="5">
        <f>D32/D34</f>
        <v>7.3891625615763554E-2</v>
      </c>
      <c r="E39" s="5">
        <f>E32/E34</f>
        <v>6.1895551257253385E-2</v>
      </c>
    </row>
    <row r="40" spans="1:9" x14ac:dyDescent="0.25">
      <c r="A40" s="6" t="s">
        <v>17</v>
      </c>
      <c r="B40" s="5">
        <f>B33/B34</f>
        <v>4.5095304509530448E-2</v>
      </c>
      <c r="C40" s="5">
        <f>C33/C34</f>
        <v>0.1111111111111111</v>
      </c>
      <c r="D40" s="5">
        <f>D33/D34</f>
        <v>0.13136288998357964</v>
      </c>
      <c r="E40" s="5">
        <f>E33/E34</f>
        <v>0.34235976789168276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48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267</v>
      </c>
      <c r="C52" s="21">
        <v>81</v>
      </c>
      <c r="D52" s="21">
        <v>4</v>
      </c>
      <c r="E52" s="21">
        <v>203</v>
      </c>
      <c r="F52" s="21">
        <f>SUM(B52:E52)</f>
        <v>555</v>
      </c>
    </row>
    <row r="53" spans="1:6" x14ac:dyDescent="0.25">
      <c r="A53" s="20" t="s">
        <v>14</v>
      </c>
      <c r="B53" s="21">
        <v>805</v>
      </c>
      <c r="C53" s="21">
        <v>9</v>
      </c>
      <c r="D53" s="21">
        <v>1</v>
      </c>
      <c r="E53" s="21">
        <v>14</v>
      </c>
      <c r="F53" s="21">
        <f>SUM(B53:E53)</f>
        <v>829</v>
      </c>
    </row>
    <row r="54" spans="1:6" x14ac:dyDescent="0.25">
      <c r="A54" s="20" t="s">
        <v>15</v>
      </c>
      <c r="B54" s="21">
        <v>1536</v>
      </c>
      <c r="C54" s="21">
        <v>9</v>
      </c>
      <c r="D54" s="21">
        <v>2</v>
      </c>
      <c r="E54" s="21">
        <v>16</v>
      </c>
      <c r="F54" s="21">
        <f>SUM(B54:E54)</f>
        <v>1563</v>
      </c>
    </row>
    <row r="55" spans="1:6" x14ac:dyDescent="0.25">
      <c r="A55" s="20" t="s">
        <v>16</v>
      </c>
      <c r="B55" s="21">
        <v>497</v>
      </c>
      <c r="C55" s="21">
        <v>6</v>
      </c>
      <c r="D55" s="21">
        <v>3</v>
      </c>
      <c r="E55" s="21">
        <v>6</v>
      </c>
      <c r="F55" s="21">
        <f>SUM(B55:E55)</f>
        <v>512</v>
      </c>
    </row>
    <row r="56" spans="1:6" x14ac:dyDescent="0.25">
      <c r="A56" s="20" t="s">
        <v>17</v>
      </c>
      <c r="B56" s="21">
        <v>290</v>
      </c>
      <c r="C56" s="21">
        <v>10</v>
      </c>
      <c r="D56" s="21">
        <v>5</v>
      </c>
      <c r="E56" s="21">
        <v>116</v>
      </c>
      <c r="F56" s="21">
        <f>SUM(B56:E56)</f>
        <v>421</v>
      </c>
    </row>
    <row r="57" spans="1:6" x14ac:dyDescent="0.25">
      <c r="A57" s="22" t="s">
        <v>0</v>
      </c>
      <c r="B57" s="63">
        <f>SUM(B52:B56)</f>
        <v>3395</v>
      </c>
      <c r="C57" s="63">
        <f>SUM(C52:C56)</f>
        <v>115</v>
      </c>
      <c r="D57" s="63">
        <f>SUM(D52:D56)</f>
        <v>15</v>
      </c>
      <c r="E57" s="63">
        <f>SUM(E52:E56)</f>
        <v>355</v>
      </c>
      <c r="F57" s="22">
        <f>SUM(F52:F56)</f>
        <v>3880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7.8645066273932251E-2</v>
      </c>
      <c r="C59" s="24">
        <f>C52/C57</f>
        <v>0.70434782608695656</v>
      </c>
      <c r="D59" s="24">
        <f>D52/D57</f>
        <v>0.26666666666666666</v>
      </c>
      <c r="E59" s="24">
        <f>E52/E57</f>
        <v>0.57183098591549297</v>
      </c>
      <c r="F59" s="19"/>
    </row>
    <row r="60" spans="1:6" x14ac:dyDescent="0.25">
      <c r="A60" s="20" t="s">
        <v>14</v>
      </c>
      <c r="B60" s="24">
        <f>B53/B57</f>
        <v>0.23711340206185566</v>
      </c>
      <c r="C60" s="24">
        <f>C53/C57</f>
        <v>7.8260869565217397E-2</v>
      </c>
      <c r="D60" s="24">
        <f>D53/D57</f>
        <v>6.6666666666666666E-2</v>
      </c>
      <c r="E60" s="24">
        <f>E53/E57</f>
        <v>3.9436619718309862E-2</v>
      </c>
      <c r="F60" s="19"/>
    </row>
    <row r="61" spans="1:6" x14ac:dyDescent="0.25">
      <c r="A61" s="20" t="s">
        <v>15</v>
      </c>
      <c r="B61" s="24">
        <f>B54/B57</f>
        <v>0.4524300441826215</v>
      </c>
      <c r="C61" s="24">
        <f>C54/C57</f>
        <v>7.8260869565217397E-2</v>
      </c>
      <c r="D61" s="24">
        <f>D54/D57</f>
        <v>0.13333333333333333</v>
      </c>
      <c r="E61" s="24">
        <f>E54/E57</f>
        <v>4.507042253521127E-2</v>
      </c>
      <c r="F61" s="19"/>
    </row>
    <row r="62" spans="1:6" x14ac:dyDescent="0.25">
      <c r="A62" s="20" t="s">
        <v>16</v>
      </c>
      <c r="B62" s="24">
        <f>B55/B57</f>
        <v>0.14639175257731959</v>
      </c>
      <c r="C62" s="24">
        <f>C55/C57</f>
        <v>5.2173913043478258E-2</v>
      </c>
      <c r="D62" s="24">
        <f>D55/D57</f>
        <v>0.2</v>
      </c>
      <c r="E62" s="24">
        <f>E55/E57</f>
        <v>1.6901408450704224E-2</v>
      </c>
      <c r="F62" s="19"/>
    </row>
    <row r="63" spans="1:6" x14ac:dyDescent="0.25">
      <c r="A63" s="20" t="s">
        <v>17</v>
      </c>
      <c r="B63" s="24">
        <f>B56/B57</f>
        <v>8.5419734904270989E-2</v>
      </c>
      <c r="C63" s="24">
        <f>C56/C57</f>
        <v>8.6956521739130432E-2</v>
      </c>
      <c r="D63" s="24">
        <f>D56/D57</f>
        <v>0.33333333333333331</v>
      </c>
      <c r="E63" s="24">
        <f>E56/E57</f>
        <v>0.3267605633802817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49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212</v>
      </c>
      <c r="C75" s="21">
        <v>194</v>
      </c>
      <c r="D75" s="21">
        <v>75</v>
      </c>
      <c r="E75" s="21">
        <v>66</v>
      </c>
      <c r="F75" s="21">
        <f>SUM(B75:E75)</f>
        <v>547</v>
      </c>
    </row>
    <row r="76" spans="1:6" x14ac:dyDescent="0.25">
      <c r="A76" s="20" t="s">
        <v>14</v>
      </c>
      <c r="B76" s="21">
        <v>420</v>
      </c>
      <c r="C76" s="21">
        <v>313</v>
      </c>
      <c r="D76" s="21">
        <v>68</v>
      </c>
      <c r="E76" s="21">
        <v>28</v>
      </c>
      <c r="F76" s="21">
        <f>SUM(B76:E76)</f>
        <v>829</v>
      </c>
    </row>
    <row r="77" spans="1:6" x14ac:dyDescent="0.25">
      <c r="A77" s="20" t="s">
        <v>15</v>
      </c>
      <c r="B77" s="21">
        <v>477</v>
      </c>
      <c r="C77" s="21">
        <v>588</v>
      </c>
      <c r="D77" s="21">
        <v>384</v>
      </c>
      <c r="E77" s="21">
        <v>114</v>
      </c>
      <c r="F77" s="21">
        <f>SUM(B77:E77)</f>
        <v>1563</v>
      </c>
    </row>
    <row r="78" spans="1:6" x14ac:dyDescent="0.25">
      <c r="A78" s="20" t="s">
        <v>16</v>
      </c>
      <c r="B78" s="21">
        <v>77</v>
      </c>
      <c r="C78" s="21">
        <v>106</v>
      </c>
      <c r="D78" s="21">
        <v>193</v>
      </c>
      <c r="E78" s="21">
        <v>136</v>
      </c>
      <c r="F78" s="21">
        <f>SUM(B78:E78)</f>
        <v>512</v>
      </c>
    </row>
    <row r="79" spans="1:6" x14ac:dyDescent="0.25">
      <c r="A79" s="20" t="s">
        <v>17</v>
      </c>
      <c r="B79" s="21">
        <v>72</v>
      </c>
      <c r="C79" s="21">
        <v>70</v>
      </c>
      <c r="D79" s="21">
        <v>110</v>
      </c>
      <c r="E79" s="21">
        <v>134</v>
      </c>
      <c r="F79" s="21">
        <f>SUM(B79:E79)</f>
        <v>386</v>
      </c>
    </row>
    <row r="80" spans="1:6" x14ac:dyDescent="0.25">
      <c r="A80" s="26" t="s">
        <v>0</v>
      </c>
      <c r="B80" s="63">
        <f>SUM(B75:B79)</f>
        <v>1258</v>
      </c>
      <c r="C80" s="63">
        <f>SUM(C75:C79)</f>
        <v>1271</v>
      </c>
      <c r="D80" s="63">
        <f>SUM(D75:D79)</f>
        <v>830</v>
      </c>
      <c r="E80" s="63">
        <f>SUM(E75:E79)</f>
        <v>478</v>
      </c>
      <c r="F80" s="22">
        <f>SUM(F75:F79)</f>
        <v>3837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0.16852146263910969</v>
      </c>
      <c r="C82" s="24">
        <f>C75/C80</f>
        <v>0.15263571990558616</v>
      </c>
      <c r="D82" s="24">
        <f>D75/D80</f>
        <v>9.036144578313253E-2</v>
      </c>
      <c r="E82" s="24">
        <f>E75/E80</f>
        <v>0.13807531380753138</v>
      </c>
      <c r="F82" s="19"/>
    </row>
    <row r="83" spans="1:6" x14ac:dyDescent="0.25">
      <c r="A83" s="20" t="s">
        <v>14</v>
      </c>
      <c r="B83" s="24">
        <f>B76/B80</f>
        <v>0.33386327503974561</v>
      </c>
      <c r="C83" s="24">
        <f>C76/C80</f>
        <v>0.24626278520849726</v>
      </c>
      <c r="D83" s="24">
        <f>D76/D80</f>
        <v>8.1927710843373497E-2</v>
      </c>
      <c r="E83" s="24">
        <f>E76/E80</f>
        <v>5.8577405857740586E-2</v>
      </c>
      <c r="F83" s="19"/>
    </row>
    <row r="84" spans="1:6" x14ac:dyDescent="0.25">
      <c r="A84" s="20" t="s">
        <v>15</v>
      </c>
      <c r="B84" s="24">
        <f>B77/B80</f>
        <v>0.37917329093799684</v>
      </c>
      <c r="C84" s="24">
        <f>C77/C80</f>
        <v>0.46262785208497248</v>
      </c>
      <c r="D84" s="24">
        <f>D77/D80</f>
        <v>0.46265060240963857</v>
      </c>
      <c r="E84" s="24">
        <f>E77/E80</f>
        <v>0.2384937238493724</v>
      </c>
      <c r="F84" s="19"/>
    </row>
    <row r="85" spans="1:6" x14ac:dyDescent="0.25">
      <c r="A85" s="20" t="s">
        <v>16</v>
      </c>
      <c r="B85" s="24">
        <f>B78/B80</f>
        <v>6.1208267090620029E-2</v>
      </c>
      <c r="C85" s="24">
        <f>C78/C80</f>
        <v>8.3398898505114089E-2</v>
      </c>
      <c r="D85" s="24">
        <f>D78/D80</f>
        <v>0.2325301204819277</v>
      </c>
      <c r="E85" s="24">
        <f>E78/E80</f>
        <v>0.28451882845188287</v>
      </c>
      <c r="F85" s="19"/>
    </row>
    <row r="86" spans="1:6" x14ac:dyDescent="0.25">
      <c r="A86" s="20" t="s">
        <v>17</v>
      </c>
      <c r="B86" s="24">
        <f>B79/B80</f>
        <v>5.7233704292527825E-2</v>
      </c>
      <c r="C86" s="24">
        <f>C79/C80</f>
        <v>5.5074744295830057E-2</v>
      </c>
      <c r="D86" s="24">
        <f>D79/D80</f>
        <v>0.13253012048192772</v>
      </c>
      <c r="E86" s="24">
        <f>E79/E80</f>
        <v>0.28033472803347281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190</v>
      </c>
      <c r="C98" s="21">
        <v>220</v>
      </c>
      <c r="D98" s="21">
        <v>53</v>
      </c>
      <c r="E98" s="28">
        <v>92</v>
      </c>
      <c r="F98" s="21">
        <f>SUM(B98:E98)</f>
        <v>555</v>
      </c>
    </row>
    <row r="99" spans="1:6" x14ac:dyDescent="0.25">
      <c r="A99" s="20" t="s">
        <v>14</v>
      </c>
      <c r="B99" s="21">
        <v>256</v>
      </c>
      <c r="C99" s="21">
        <v>384</v>
      </c>
      <c r="D99" s="21">
        <v>55</v>
      </c>
      <c r="E99" s="28">
        <v>134</v>
      </c>
      <c r="F99" s="21">
        <f>SUM(B99:E99)</f>
        <v>829</v>
      </c>
    </row>
    <row r="100" spans="1:6" x14ac:dyDescent="0.25">
      <c r="A100" s="20" t="s">
        <v>15</v>
      </c>
      <c r="B100" s="21">
        <v>393</v>
      </c>
      <c r="C100" s="21">
        <v>927</v>
      </c>
      <c r="D100" s="21">
        <v>71</v>
      </c>
      <c r="E100" s="28">
        <v>172</v>
      </c>
      <c r="F100" s="21">
        <f>SUM(B100:E100)</f>
        <v>1563</v>
      </c>
    </row>
    <row r="101" spans="1:6" x14ac:dyDescent="0.25">
      <c r="A101" s="20" t="s">
        <v>16</v>
      </c>
      <c r="B101" s="21">
        <v>137</v>
      </c>
      <c r="C101" s="21">
        <v>327</v>
      </c>
      <c r="D101" s="21">
        <v>9</v>
      </c>
      <c r="E101" s="28">
        <v>39</v>
      </c>
      <c r="F101" s="21">
        <f>SUM(B101:E101)</f>
        <v>512</v>
      </c>
    </row>
    <row r="102" spans="1:6" x14ac:dyDescent="0.25">
      <c r="A102" s="20" t="s">
        <v>17</v>
      </c>
      <c r="B102" s="21">
        <v>116</v>
      </c>
      <c r="C102" s="21">
        <v>204</v>
      </c>
      <c r="D102" s="21">
        <v>38</v>
      </c>
      <c r="E102" s="28">
        <v>64</v>
      </c>
      <c r="F102" s="21">
        <f>SUM(B102:E102)</f>
        <v>422</v>
      </c>
    </row>
    <row r="103" spans="1:6" x14ac:dyDescent="0.25">
      <c r="A103" s="26" t="s">
        <v>0</v>
      </c>
      <c r="B103" s="63">
        <f>SUM(B98:B102)</f>
        <v>1092</v>
      </c>
      <c r="C103" s="63">
        <f>SUM(C98:C102)</f>
        <v>2062</v>
      </c>
      <c r="D103" s="63">
        <f>SUM(D98:D102)</f>
        <v>226</v>
      </c>
      <c r="E103" s="63">
        <f>SUM(E98:E102)</f>
        <v>501</v>
      </c>
      <c r="F103" s="22">
        <f>SUM(F98:F102)</f>
        <v>3881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0.17399267399267399</v>
      </c>
      <c r="C105" s="24">
        <f>C98/C103</f>
        <v>0.1066925315227934</v>
      </c>
      <c r="D105" s="24">
        <f>D98/D103</f>
        <v>0.23451327433628319</v>
      </c>
      <c r="E105" s="24">
        <f>E98/E103</f>
        <v>0.18363273453093812</v>
      </c>
      <c r="F105" s="19"/>
    </row>
    <row r="106" spans="1:6" x14ac:dyDescent="0.25">
      <c r="A106" s="20" t="s">
        <v>14</v>
      </c>
      <c r="B106" s="24">
        <f>B99/B103</f>
        <v>0.23443223443223443</v>
      </c>
      <c r="C106" s="24">
        <f>C99/C103</f>
        <v>0.18622696411251213</v>
      </c>
      <c r="D106" s="24">
        <f>D99/D103</f>
        <v>0.24336283185840707</v>
      </c>
      <c r="E106" s="24">
        <f>E99/E103</f>
        <v>0.26746506986027946</v>
      </c>
      <c r="F106" s="19"/>
    </row>
    <row r="107" spans="1:6" x14ac:dyDescent="0.25">
      <c r="A107" s="20" t="s">
        <v>15</v>
      </c>
      <c r="B107" s="24">
        <f>B100/B103</f>
        <v>0.35989010989010989</v>
      </c>
      <c r="C107" s="24">
        <f>C100/C103</f>
        <v>0.4495635305528613</v>
      </c>
      <c r="D107" s="24">
        <f>D100/D103</f>
        <v>0.31415929203539822</v>
      </c>
      <c r="E107" s="24">
        <f>E100/E103</f>
        <v>0.34331337325349304</v>
      </c>
      <c r="F107" s="19"/>
    </row>
    <row r="108" spans="1:6" x14ac:dyDescent="0.25">
      <c r="A108" s="20" t="s">
        <v>16</v>
      </c>
      <c r="B108" s="24">
        <f>B101/B103</f>
        <v>0.12545787545787546</v>
      </c>
      <c r="C108" s="24">
        <f>C101/C103</f>
        <v>0.15858389912706111</v>
      </c>
      <c r="D108" s="24">
        <f>D101/D103</f>
        <v>3.9823008849557522E-2</v>
      </c>
      <c r="E108" s="24">
        <f>E101/E103</f>
        <v>7.7844311377245512E-2</v>
      </c>
      <c r="F108" s="19"/>
    </row>
    <row r="109" spans="1:6" x14ac:dyDescent="0.25">
      <c r="A109" s="20" t="s">
        <v>17</v>
      </c>
      <c r="B109" s="24">
        <f>B102/B103</f>
        <v>0.10622710622710622</v>
      </c>
      <c r="C109" s="24">
        <f>C102/C103</f>
        <v>9.8933074684772068E-2</v>
      </c>
      <c r="D109" s="24">
        <f>D102/D103</f>
        <v>0.16814159292035399</v>
      </c>
      <c r="E109" s="24">
        <f>E102/E103</f>
        <v>0.1277445109780439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50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54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564</v>
      </c>
      <c r="C10" s="29">
        <v>262212</v>
      </c>
      <c r="D10" s="29">
        <v>117872</v>
      </c>
      <c r="E10" s="31">
        <f>C10/C15</f>
        <v>9.6272529108991159E-2</v>
      </c>
      <c r="F10" s="31">
        <f>D10/D15</f>
        <v>0.25372061286253644</v>
      </c>
    </row>
    <row r="11" spans="1:6" x14ac:dyDescent="0.25">
      <c r="A11" s="6" t="s">
        <v>14</v>
      </c>
      <c r="B11" s="29">
        <v>647</v>
      </c>
      <c r="C11" s="29">
        <v>530659</v>
      </c>
      <c r="D11" s="29">
        <v>126627</v>
      </c>
      <c r="E11" s="31">
        <f>C11/C15</f>
        <v>0.19483427159873742</v>
      </c>
      <c r="F11" s="31">
        <f>D11/D15</f>
        <v>0.27256583450645105</v>
      </c>
    </row>
    <row r="12" spans="1:6" x14ac:dyDescent="0.25">
      <c r="A12" s="6" t="s">
        <v>15</v>
      </c>
      <c r="B12" s="29">
        <v>1565</v>
      </c>
      <c r="C12" s="29">
        <v>1196941</v>
      </c>
      <c r="D12" s="29">
        <v>175678</v>
      </c>
      <c r="E12" s="31">
        <f>C12/C15</f>
        <v>0.43946324830383426</v>
      </c>
      <c r="F12" s="31">
        <f>D12/D15</f>
        <v>0.37814858343342506</v>
      </c>
    </row>
    <row r="13" spans="1:6" x14ac:dyDescent="0.25">
      <c r="A13" s="6" t="s">
        <v>16</v>
      </c>
      <c r="B13" s="29">
        <v>621</v>
      </c>
      <c r="C13" s="29">
        <v>476633</v>
      </c>
      <c r="D13" s="29">
        <v>37234</v>
      </c>
      <c r="E13" s="31">
        <f>C13/C15</f>
        <v>0.17499833862220562</v>
      </c>
      <c r="F13" s="31">
        <f>D13/D15</f>
        <v>8.0146542854313843E-2</v>
      </c>
    </row>
    <row r="14" spans="1:6" x14ac:dyDescent="0.25">
      <c r="A14" s="6" t="s">
        <v>17</v>
      </c>
      <c r="B14" s="30">
        <v>557</v>
      </c>
      <c r="C14" s="30">
        <v>257198</v>
      </c>
      <c r="D14" s="30">
        <v>7163</v>
      </c>
      <c r="E14" s="31">
        <f>C14/C15</f>
        <v>9.4431612366231557E-2</v>
      </c>
      <c r="F14" s="31">
        <f>D14/D15</f>
        <v>1.5418426343273622E-2</v>
      </c>
    </row>
    <row r="15" spans="1:6" x14ac:dyDescent="0.25">
      <c r="A15" s="4" t="s">
        <v>0</v>
      </c>
      <c r="B15" s="63">
        <f>SUM(B10:B14)</f>
        <v>3954</v>
      </c>
      <c r="C15" s="63">
        <f>SUM(C10:C14)</f>
        <v>2723643</v>
      </c>
      <c r="D15" s="63">
        <f>SUM(D10:D14)</f>
        <v>464574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129</v>
      </c>
      <c r="C29" s="9">
        <v>53</v>
      </c>
      <c r="D29" s="18">
        <v>174</v>
      </c>
      <c r="E29" s="3">
        <v>208</v>
      </c>
      <c r="F29" s="21">
        <f>SUM(B29:E29)</f>
        <v>564</v>
      </c>
      <c r="G29" s="15"/>
    </row>
    <row r="30" spans="1:7" x14ac:dyDescent="0.25">
      <c r="A30" s="6" t="s">
        <v>14</v>
      </c>
      <c r="B30" s="9">
        <v>336</v>
      </c>
      <c r="C30" s="9">
        <v>132</v>
      </c>
      <c r="D30" s="18">
        <v>146</v>
      </c>
      <c r="E30" s="3">
        <v>33</v>
      </c>
      <c r="F30" s="21">
        <f>SUM(B30:E30)</f>
        <v>647</v>
      </c>
      <c r="G30" s="15"/>
    </row>
    <row r="31" spans="1:7" x14ac:dyDescent="0.25">
      <c r="A31" s="6" t="s">
        <v>15</v>
      </c>
      <c r="B31" s="9">
        <v>1121</v>
      </c>
      <c r="C31" s="9">
        <v>255</v>
      </c>
      <c r="D31" s="18">
        <v>141</v>
      </c>
      <c r="E31" s="3">
        <v>48</v>
      </c>
      <c r="F31" s="21">
        <f>SUM(B31:E31)</f>
        <v>1565</v>
      </c>
      <c r="G31" s="15"/>
    </row>
    <row r="32" spans="1:7" x14ac:dyDescent="0.25">
      <c r="A32" s="6" t="s">
        <v>16</v>
      </c>
      <c r="B32" s="9">
        <v>438</v>
      </c>
      <c r="C32" s="9">
        <v>109</v>
      </c>
      <c r="D32" s="18">
        <v>54</v>
      </c>
      <c r="E32" s="3">
        <v>20</v>
      </c>
      <c r="F32" s="21">
        <f>SUM(B32:E32)</f>
        <v>621</v>
      </c>
      <c r="G32" s="15"/>
    </row>
    <row r="33" spans="1:9" x14ac:dyDescent="0.25">
      <c r="A33" s="6" t="s">
        <v>17</v>
      </c>
      <c r="B33" s="9">
        <v>187</v>
      </c>
      <c r="C33" s="9">
        <v>67</v>
      </c>
      <c r="D33" s="18">
        <v>98</v>
      </c>
      <c r="E33" s="3">
        <v>204</v>
      </c>
      <c r="F33" s="21">
        <f>SUM(B33:E33)</f>
        <v>556</v>
      </c>
      <c r="G33" s="15"/>
    </row>
    <row r="34" spans="1:9" x14ac:dyDescent="0.25">
      <c r="A34" s="8" t="s">
        <v>0</v>
      </c>
      <c r="B34" s="63">
        <f>SUM(B29:B33)</f>
        <v>2211</v>
      </c>
      <c r="C34" s="63">
        <f>SUM(C29:C33)</f>
        <v>616</v>
      </c>
      <c r="D34" s="63">
        <f>SUM(D29:D33)</f>
        <v>613</v>
      </c>
      <c r="E34" s="63">
        <f>SUM(E29:E33)</f>
        <v>513</v>
      </c>
      <c r="F34" s="22">
        <f>SUM(F29:F33)</f>
        <v>3953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5.8344640434192671E-2</v>
      </c>
      <c r="C36" s="5">
        <f>C29/C34</f>
        <v>8.603896103896104E-2</v>
      </c>
      <c r="D36" s="5">
        <f>D29/D34</f>
        <v>0.28384991843393148</v>
      </c>
      <c r="E36" s="5">
        <f>E29/E34</f>
        <v>0.40545808966861596</v>
      </c>
    </row>
    <row r="37" spans="1:9" x14ac:dyDescent="0.25">
      <c r="A37" s="6" t="s">
        <v>14</v>
      </c>
      <c r="B37" s="5">
        <f>B30/B34</f>
        <v>0.1519674355495251</v>
      </c>
      <c r="C37" s="5">
        <f>C30/C34</f>
        <v>0.21428571428571427</v>
      </c>
      <c r="D37" s="5">
        <f>D30/D34</f>
        <v>0.23817292006525284</v>
      </c>
      <c r="E37" s="5">
        <f>E30/E34</f>
        <v>6.4327485380116955E-2</v>
      </c>
    </row>
    <row r="38" spans="1:9" x14ac:dyDescent="0.25">
      <c r="A38" s="6" t="s">
        <v>15</v>
      </c>
      <c r="B38" s="5">
        <f>B31/B34</f>
        <v>0.50701040253279062</v>
      </c>
      <c r="C38" s="5">
        <f>C31/C34</f>
        <v>0.41396103896103897</v>
      </c>
      <c r="D38" s="5">
        <f>D31/D34</f>
        <v>0.23001631321370311</v>
      </c>
      <c r="E38" s="5">
        <f>E31/E34</f>
        <v>9.3567251461988299E-2</v>
      </c>
    </row>
    <row r="39" spans="1:9" x14ac:dyDescent="0.25">
      <c r="A39" s="6" t="s">
        <v>16</v>
      </c>
      <c r="B39" s="5">
        <f>B32/B34</f>
        <v>0.19810040705563092</v>
      </c>
      <c r="C39" s="5">
        <f>C32/C34</f>
        <v>0.17694805194805194</v>
      </c>
      <c r="D39" s="5">
        <f>D32/D34</f>
        <v>8.8091353996737357E-2</v>
      </c>
      <c r="E39" s="5">
        <f>E32/E34</f>
        <v>3.8986354775828458E-2</v>
      </c>
    </row>
    <row r="40" spans="1:9" x14ac:dyDescent="0.25">
      <c r="A40" s="6" t="s">
        <v>17</v>
      </c>
      <c r="B40" s="5">
        <f>B33/B34</f>
        <v>8.45771144278607E-2</v>
      </c>
      <c r="C40" s="5">
        <f>C33/C34</f>
        <v>0.10876623376623376</v>
      </c>
      <c r="D40" s="5">
        <f>D33/D34</f>
        <v>0.1598694942903752</v>
      </c>
      <c r="E40" s="5">
        <f>E33/E34</f>
        <v>0.39766081871345027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53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273</v>
      </c>
      <c r="C52" s="21">
        <v>102</v>
      </c>
      <c r="D52" s="21">
        <v>7</v>
      </c>
      <c r="E52" s="21">
        <v>182</v>
      </c>
      <c r="F52" s="21">
        <f>SUM(B52:E52)</f>
        <v>564</v>
      </c>
    </row>
    <row r="53" spans="1:6" x14ac:dyDescent="0.25">
      <c r="A53" s="20" t="s">
        <v>14</v>
      </c>
      <c r="B53" s="21">
        <v>614</v>
      </c>
      <c r="C53" s="21">
        <v>12</v>
      </c>
      <c r="D53" s="21">
        <v>2</v>
      </c>
      <c r="E53" s="21">
        <v>19</v>
      </c>
      <c r="F53" s="21">
        <f>SUM(B53:E53)</f>
        <v>647</v>
      </c>
    </row>
    <row r="54" spans="1:6" x14ac:dyDescent="0.25">
      <c r="A54" s="20" t="s">
        <v>15</v>
      </c>
      <c r="B54" s="21">
        <v>1543</v>
      </c>
      <c r="C54" s="21">
        <v>8</v>
      </c>
      <c r="D54" s="21">
        <v>1</v>
      </c>
      <c r="E54" s="21">
        <v>13</v>
      </c>
      <c r="F54" s="21">
        <f>SUM(B54:E54)</f>
        <v>1565</v>
      </c>
    </row>
    <row r="55" spans="1:6" x14ac:dyDescent="0.25">
      <c r="A55" s="20" t="s">
        <v>16</v>
      </c>
      <c r="B55" s="21">
        <v>611</v>
      </c>
      <c r="C55" s="21">
        <v>2</v>
      </c>
      <c r="D55" s="21">
        <v>2</v>
      </c>
      <c r="E55" s="21">
        <v>6</v>
      </c>
      <c r="F55" s="21">
        <f>SUM(B55:E55)</f>
        <v>621</v>
      </c>
    </row>
    <row r="56" spans="1:6" x14ac:dyDescent="0.25">
      <c r="A56" s="20" t="s">
        <v>17</v>
      </c>
      <c r="B56" s="21">
        <v>391</v>
      </c>
      <c r="C56" s="21">
        <v>25</v>
      </c>
      <c r="D56" s="21">
        <v>3</v>
      </c>
      <c r="E56" s="21">
        <v>137</v>
      </c>
      <c r="F56" s="21">
        <f>SUM(B56:E56)</f>
        <v>556</v>
      </c>
    </row>
    <row r="57" spans="1:6" x14ac:dyDescent="0.25">
      <c r="A57" s="22" t="s">
        <v>0</v>
      </c>
      <c r="B57" s="63">
        <f>SUM(B52:B56)</f>
        <v>3432</v>
      </c>
      <c r="C57" s="63">
        <f>SUM(C52:C56)</f>
        <v>149</v>
      </c>
      <c r="D57" s="63">
        <f>SUM(D52:D56)</f>
        <v>15</v>
      </c>
      <c r="E57" s="63">
        <f>SUM(E52:E56)</f>
        <v>357</v>
      </c>
      <c r="F57" s="22">
        <f>SUM(F52:F56)</f>
        <v>3953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7.9545454545454544E-2</v>
      </c>
      <c r="C59" s="24">
        <f>C52/C57</f>
        <v>0.68456375838926176</v>
      </c>
      <c r="D59" s="24">
        <f>D52/D57</f>
        <v>0.46666666666666667</v>
      </c>
      <c r="E59" s="24">
        <f>E52/E57</f>
        <v>0.50980392156862742</v>
      </c>
      <c r="F59" s="19"/>
    </row>
    <row r="60" spans="1:6" x14ac:dyDescent="0.25">
      <c r="A60" s="20" t="s">
        <v>14</v>
      </c>
      <c r="B60" s="24">
        <f>B53/B57</f>
        <v>0.1789044289044289</v>
      </c>
      <c r="C60" s="24">
        <f>C53/C57</f>
        <v>8.0536912751677847E-2</v>
      </c>
      <c r="D60" s="24">
        <f>D53/D57</f>
        <v>0.13333333333333333</v>
      </c>
      <c r="E60" s="24">
        <f>E53/E57</f>
        <v>5.3221288515406161E-2</v>
      </c>
      <c r="F60" s="19"/>
    </row>
    <row r="61" spans="1:6" x14ac:dyDescent="0.25">
      <c r="A61" s="20" t="s">
        <v>15</v>
      </c>
      <c r="B61" s="24">
        <f>B54/B57</f>
        <v>0.44959207459207462</v>
      </c>
      <c r="C61" s="24">
        <f>C54/C57</f>
        <v>5.3691275167785234E-2</v>
      </c>
      <c r="D61" s="24">
        <f>D54/D57</f>
        <v>6.6666666666666666E-2</v>
      </c>
      <c r="E61" s="24">
        <f>E54/E57</f>
        <v>3.6414565826330535E-2</v>
      </c>
      <c r="F61" s="19"/>
    </row>
    <row r="62" spans="1:6" x14ac:dyDescent="0.25">
      <c r="A62" s="20" t="s">
        <v>16</v>
      </c>
      <c r="B62" s="24">
        <f>B55/B57</f>
        <v>0.17803030303030304</v>
      </c>
      <c r="C62" s="24">
        <f>C55/C57</f>
        <v>1.3422818791946308E-2</v>
      </c>
      <c r="D62" s="24">
        <f>D55/D57</f>
        <v>0.13333333333333333</v>
      </c>
      <c r="E62" s="24">
        <f>E55/E57</f>
        <v>1.680672268907563E-2</v>
      </c>
      <c r="F62" s="19"/>
    </row>
    <row r="63" spans="1:6" x14ac:dyDescent="0.25">
      <c r="A63" s="20" t="s">
        <v>17</v>
      </c>
      <c r="B63" s="24">
        <f>B56/B57</f>
        <v>0.11392773892773893</v>
      </c>
      <c r="C63" s="24">
        <f>C56/C57</f>
        <v>0.16778523489932887</v>
      </c>
      <c r="D63" s="24">
        <f>D56/D57</f>
        <v>0.2</v>
      </c>
      <c r="E63" s="24">
        <f>E56/E57</f>
        <v>0.38375350140056025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52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225</v>
      </c>
      <c r="C75" s="21">
        <v>207</v>
      </c>
      <c r="D75" s="21">
        <v>94</v>
      </c>
      <c r="E75" s="21">
        <v>38</v>
      </c>
      <c r="F75" s="21">
        <f>SUM(B75:E75)</f>
        <v>564</v>
      </c>
    </row>
    <row r="76" spans="1:6" x14ac:dyDescent="0.25">
      <c r="A76" s="20" t="s">
        <v>14</v>
      </c>
      <c r="B76" s="21">
        <v>288</v>
      </c>
      <c r="C76" s="21">
        <v>261</v>
      </c>
      <c r="D76" s="21">
        <v>82</v>
      </c>
      <c r="E76" s="21">
        <v>16</v>
      </c>
      <c r="F76" s="21">
        <f>SUM(B76:E76)</f>
        <v>647</v>
      </c>
    </row>
    <row r="77" spans="1:6" x14ac:dyDescent="0.25">
      <c r="A77" s="20" t="s">
        <v>15</v>
      </c>
      <c r="B77" s="21">
        <v>530</v>
      </c>
      <c r="C77" s="21">
        <v>592</v>
      </c>
      <c r="D77" s="21">
        <v>369</v>
      </c>
      <c r="E77" s="21">
        <v>74</v>
      </c>
      <c r="F77" s="21">
        <f>SUM(B77:E77)</f>
        <v>1565</v>
      </c>
    </row>
    <row r="78" spans="1:6" x14ac:dyDescent="0.25">
      <c r="A78" s="20" t="s">
        <v>16</v>
      </c>
      <c r="B78" s="21">
        <v>105</v>
      </c>
      <c r="C78" s="21">
        <v>158</v>
      </c>
      <c r="D78" s="21">
        <v>225</v>
      </c>
      <c r="E78" s="21">
        <v>133</v>
      </c>
      <c r="F78" s="21">
        <f>SUM(B78:E78)</f>
        <v>621</v>
      </c>
    </row>
    <row r="79" spans="1:6" x14ac:dyDescent="0.25">
      <c r="A79" s="20" t="s">
        <v>17</v>
      </c>
      <c r="B79" s="21">
        <v>94</v>
      </c>
      <c r="C79" s="21">
        <v>113</v>
      </c>
      <c r="D79" s="21">
        <v>136</v>
      </c>
      <c r="E79" s="21">
        <v>209</v>
      </c>
      <c r="F79" s="21">
        <f>SUM(B79:E79)</f>
        <v>552</v>
      </c>
    </row>
    <row r="80" spans="1:6" x14ac:dyDescent="0.25">
      <c r="A80" s="26" t="s">
        <v>0</v>
      </c>
      <c r="B80" s="63">
        <f>SUM(B75:B79)</f>
        <v>1242</v>
      </c>
      <c r="C80" s="63">
        <f>SUM(C75:C79)</f>
        <v>1331</v>
      </c>
      <c r="D80" s="63">
        <f>SUM(D75:D79)</f>
        <v>906</v>
      </c>
      <c r="E80" s="63">
        <f>SUM(E75:E79)</f>
        <v>470</v>
      </c>
      <c r="F80" s="22">
        <f>SUM(F75:F79)</f>
        <v>3949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0.18115942028985507</v>
      </c>
      <c r="C82" s="24">
        <f>C75/C80</f>
        <v>0.15552216378662659</v>
      </c>
      <c r="D82" s="24">
        <f>D75/D80</f>
        <v>0.10375275938189846</v>
      </c>
      <c r="E82" s="24">
        <f>E75/E80</f>
        <v>8.085106382978724E-2</v>
      </c>
      <c r="F82" s="19"/>
    </row>
    <row r="83" spans="1:6" x14ac:dyDescent="0.25">
      <c r="A83" s="20" t="s">
        <v>14</v>
      </c>
      <c r="B83" s="24">
        <f>B76/B80</f>
        <v>0.2318840579710145</v>
      </c>
      <c r="C83" s="24">
        <f>C76/C80</f>
        <v>0.1960931630353118</v>
      </c>
      <c r="D83" s="24">
        <f>D76/D80</f>
        <v>9.0507726269315678E-2</v>
      </c>
      <c r="E83" s="24">
        <f>E76/E80</f>
        <v>3.4042553191489362E-2</v>
      </c>
      <c r="F83" s="19"/>
    </row>
    <row r="84" spans="1:6" x14ac:dyDescent="0.25">
      <c r="A84" s="20" t="s">
        <v>15</v>
      </c>
      <c r="B84" s="24">
        <f>B77/B80</f>
        <v>0.42673107890499196</v>
      </c>
      <c r="C84" s="24">
        <f>C77/C80</f>
        <v>0.44477836213373406</v>
      </c>
      <c r="D84" s="24">
        <f>D77/D80</f>
        <v>0.40728476821192056</v>
      </c>
      <c r="E84" s="24">
        <f>E77/E80</f>
        <v>0.1574468085106383</v>
      </c>
      <c r="F84" s="19"/>
    </row>
    <row r="85" spans="1:6" x14ac:dyDescent="0.25">
      <c r="A85" s="20" t="s">
        <v>16</v>
      </c>
      <c r="B85" s="24">
        <f>B78/B80</f>
        <v>8.4541062801932368E-2</v>
      </c>
      <c r="C85" s="24">
        <f>C78/C80</f>
        <v>0.11870773854244929</v>
      </c>
      <c r="D85" s="24">
        <f>D78/D80</f>
        <v>0.24834437086092714</v>
      </c>
      <c r="E85" s="24">
        <f>E78/E80</f>
        <v>0.28297872340425534</v>
      </c>
      <c r="F85" s="19"/>
    </row>
    <row r="86" spans="1:6" x14ac:dyDescent="0.25">
      <c r="A86" s="20" t="s">
        <v>17</v>
      </c>
      <c r="B86" s="24">
        <f>B79/B80</f>
        <v>7.5684380032206122E-2</v>
      </c>
      <c r="C86" s="24">
        <f>C79/C80</f>
        <v>8.4898572501878281E-2</v>
      </c>
      <c r="D86" s="24">
        <f>D79/D80</f>
        <v>0.15011037527593818</v>
      </c>
      <c r="E86" s="24">
        <f>E79/E80</f>
        <v>0.44468085106382976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51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175</v>
      </c>
      <c r="C98" s="21">
        <v>235</v>
      </c>
      <c r="D98" s="21">
        <v>68</v>
      </c>
      <c r="E98" s="28">
        <v>86</v>
      </c>
      <c r="F98" s="21">
        <f>SUM(B98:E98)</f>
        <v>564</v>
      </c>
    </row>
    <row r="99" spans="1:6" x14ac:dyDescent="0.25">
      <c r="A99" s="20" t="s">
        <v>14</v>
      </c>
      <c r="B99" s="21">
        <v>184</v>
      </c>
      <c r="C99" s="21">
        <v>306</v>
      </c>
      <c r="D99" s="21">
        <v>39</v>
      </c>
      <c r="E99" s="28">
        <v>118</v>
      </c>
      <c r="F99" s="21">
        <f>SUM(B99:E99)</f>
        <v>647</v>
      </c>
    </row>
    <row r="100" spans="1:6" x14ac:dyDescent="0.25">
      <c r="A100" s="20" t="s">
        <v>15</v>
      </c>
      <c r="B100" s="21">
        <v>403</v>
      </c>
      <c r="C100" s="21">
        <v>917</v>
      </c>
      <c r="D100" s="21">
        <v>77</v>
      </c>
      <c r="E100" s="28">
        <v>168</v>
      </c>
      <c r="F100" s="21">
        <f>SUM(B100:E100)</f>
        <v>1565</v>
      </c>
    </row>
    <row r="101" spans="1:6" x14ac:dyDescent="0.25">
      <c r="A101" s="20" t="s">
        <v>16</v>
      </c>
      <c r="B101" s="21">
        <v>180</v>
      </c>
      <c r="C101" s="21">
        <v>388</v>
      </c>
      <c r="D101" s="21">
        <v>16</v>
      </c>
      <c r="E101" s="28">
        <v>37</v>
      </c>
      <c r="F101" s="21">
        <f>SUM(B101:E101)</f>
        <v>621</v>
      </c>
    </row>
    <row r="102" spans="1:6" x14ac:dyDescent="0.25">
      <c r="A102" s="20" t="s">
        <v>17</v>
      </c>
      <c r="B102" s="21">
        <v>178</v>
      </c>
      <c r="C102" s="21">
        <v>248</v>
      </c>
      <c r="D102" s="21">
        <v>43</v>
      </c>
      <c r="E102" s="28">
        <v>87</v>
      </c>
      <c r="F102" s="21">
        <f>SUM(B102:E102)</f>
        <v>556</v>
      </c>
    </row>
    <row r="103" spans="1:6" x14ac:dyDescent="0.25">
      <c r="A103" s="26" t="s">
        <v>0</v>
      </c>
      <c r="B103" s="63">
        <f>SUM(B98:B102)</f>
        <v>1120</v>
      </c>
      <c r="C103" s="63">
        <f>SUM(C98:C102)</f>
        <v>2094</v>
      </c>
      <c r="D103" s="63">
        <f>SUM(D98:D102)</f>
        <v>243</v>
      </c>
      <c r="E103" s="63">
        <f>SUM(E98:E102)</f>
        <v>496</v>
      </c>
      <c r="F103" s="22">
        <f>SUM(F98:F102)</f>
        <v>3953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0.15625</v>
      </c>
      <c r="C105" s="24">
        <f>C98/C103</f>
        <v>0.112225405921681</v>
      </c>
      <c r="D105" s="24">
        <f>D98/D103</f>
        <v>0.27983539094650206</v>
      </c>
      <c r="E105" s="24">
        <f>E98/E103</f>
        <v>0.17338709677419356</v>
      </c>
      <c r="F105" s="19"/>
    </row>
    <row r="106" spans="1:6" x14ac:dyDescent="0.25">
      <c r="A106" s="20" t="s">
        <v>14</v>
      </c>
      <c r="B106" s="24">
        <f>B99/B103</f>
        <v>0.16428571428571428</v>
      </c>
      <c r="C106" s="24">
        <f>C99/C103</f>
        <v>0.14613180515759314</v>
      </c>
      <c r="D106" s="24">
        <f>D99/D103</f>
        <v>0.16049382716049382</v>
      </c>
      <c r="E106" s="24">
        <f>E99/E103</f>
        <v>0.23790322580645162</v>
      </c>
      <c r="F106" s="19"/>
    </row>
    <row r="107" spans="1:6" x14ac:dyDescent="0.25">
      <c r="A107" s="20" t="s">
        <v>15</v>
      </c>
      <c r="B107" s="24">
        <f>B100/B103</f>
        <v>0.35982142857142857</v>
      </c>
      <c r="C107" s="24">
        <f>C100/C103</f>
        <v>0.4379178605539637</v>
      </c>
      <c r="D107" s="24">
        <f>D100/D103</f>
        <v>0.3168724279835391</v>
      </c>
      <c r="E107" s="24">
        <f>E100/E103</f>
        <v>0.33870967741935482</v>
      </c>
      <c r="F107" s="19"/>
    </row>
    <row r="108" spans="1:6" x14ac:dyDescent="0.25">
      <c r="A108" s="20" t="s">
        <v>16</v>
      </c>
      <c r="B108" s="24">
        <f>B101/B103</f>
        <v>0.16071428571428573</v>
      </c>
      <c r="C108" s="24">
        <f>C101/C103</f>
        <v>0.18529130850047756</v>
      </c>
      <c r="D108" s="24">
        <f>D101/D103</f>
        <v>6.584362139917696E-2</v>
      </c>
      <c r="E108" s="24">
        <f>E101/E103</f>
        <v>7.459677419354839E-2</v>
      </c>
      <c r="F108" s="19"/>
    </row>
    <row r="109" spans="1:6" x14ac:dyDescent="0.25">
      <c r="A109" s="20" t="s">
        <v>17</v>
      </c>
      <c r="B109" s="24">
        <f>B102/B103</f>
        <v>0.15892857142857142</v>
      </c>
      <c r="C109" s="24">
        <f>C102/C103</f>
        <v>0.11843361986628462</v>
      </c>
      <c r="D109" s="24">
        <f>D102/D103</f>
        <v>0.17695473251028807</v>
      </c>
      <c r="E109" s="24">
        <f>E102/E103</f>
        <v>0.17540322580645162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2018-07-18T21:11:57Z</dcterms:modified>
</cp:coreProperties>
</file>