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0" i="3"/>
  <c r="E86" i="3"/>
  <c r="D80" i="3"/>
  <c r="D86" i="3"/>
  <c r="C80" i="3"/>
  <c r="C86" i="3"/>
  <c r="B80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C20" i="1"/>
  <c r="B36" i="1"/>
  <c r="B35" i="1"/>
  <c r="B34" i="1"/>
  <c r="B33" i="1"/>
  <c r="B32" i="1"/>
  <c r="C34" i="1"/>
  <c r="D34" i="1"/>
  <c r="D20" i="1"/>
  <c r="C32" i="1"/>
  <c r="D32" i="1"/>
  <c r="C35" i="1"/>
  <c r="D35" i="1"/>
  <c r="C36" i="1"/>
  <c r="D36" i="1"/>
  <c r="C33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<sst xmlns="http://schemas.openxmlformats.org/spreadsheetml/2006/main" count="225" uniqueCount="59">
  <si>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</si>
  <si>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</si>
  <si>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</si>
  <si>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</si>
  <si>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</si>
  <si>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</si>
  <si>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</si>
  <si>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</si>
  <si>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</si>
  <si>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</si>
  <si>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</si>
  <si>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</si>
  <si>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</si>
  <si>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</si>
  <si>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</si>
  <si>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</si>
  <si>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</si>
  <si>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</si>
  <si>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</si>
  <si>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</si>
  <si>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</si>
  <si>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</si>
  <si>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</si>
  <si>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</si>
  <si>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</si>
  <si>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</si>
  <si>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</si>
  <si>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</si>
  <si>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</si>
  <si>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</si>
  <si>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</si>
  <si>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</si>
  <si>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</si>
  <si>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</si>
  <si>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</si>
  <si>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</si>
  <si>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</si>
  <si>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</si>
  <si>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</si>
  <si>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</si>
  <si>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</si>
  <si>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</si>
  <si>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</si>
  <si>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</si>
  <si>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</si>
  <si>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Delaware</t>
  </si>
  <si>
    <t>Delaware Schools Reporting Zero Students as Chronically Absent</t>
  </si>
  <si>
    <t xml:space="preserve">SY 15-16 Chronic Absence Levels Across 
Delaware Schools </t>
  </si>
  <si>
    <t xml:space="preserve"> SY 15-16 Chronic Absence Levels Across Delaware Schools by School Type</t>
  </si>
  <si>
    <t xml:space="preserve">SY 15-16 Chronic Absence Levels Across Delaware Schools by Concentration of Poverty  </t>
  </si>
  <si>
    <t xml:space="preserve"> SY 15-16 Chronic Absence Levels Across Delaware Schools by Locale</t>
  </si>
  <si>
    <t>SY 13-14 Chronic Absence Levels Across 
Delaware Schools</t>
  </si>
  <si>
    <t xml:space="preserve">SY 13-14 Chronic Absence Levels Across Delaware Schools by School Type </t>
  </si>
  <si>
    <t xml:space="preserve">SY 13-14 Chronic Absence Levels Across Delaware Schools by Concentration of Poverty  </t>
  </si>
  <si>
    <t xml:space="preserve">SY 13-14 Chronic Absence Levels Across Delaware Schools by Locale </t>
  </si>
  <si>
    <t>Chronic Absence Levels Across Delaware Schools</t>
  </si>
  <si>
    <t xml:space="preserve">SY 13-14 Chronic Absence Levels Across Delaware Schools by Grades Served </t>
  </si>
  <si>
    <t>Chronic Absence Levels Across Delaware Schools SY 15-16 Compared to SY 13-14</t>
  </si>
  <si>
    <t xml:space="preserve">SY 15-16 Chronic Absence Levels Across Delaware Schools by Grades Served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</si>
</sst>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Delaware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22</c:v>
                </c:pt>
                <c:pt idx="1">
                  <c:v>33</c:v>
                </c:pt>
                <c:pt idx="2">
                  <c:v>79</c:v>
                </c:pt>
                <c:pt idx="3">
                  <c:v>49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33</c:v>
                </c:pt>
                <c:pt idx="1">
                  <c:v>23</c:v>
                </c:pt>
                <c:pt idx="2">
                  <c:v>87</c:v>
                </c:pt>
                <c:pt idx="3">
                  <c:v>43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096370376"/>
        <c:axId val="2095997880"/>
      </c:barChart>
      <c:catAx>
        <c:axId val="2096370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5997880"/>
        <c:crosses val="autoZero"/>
        <c:auto val="1"/>
        <c:lblAlgn val="ctr"/>
        <c:lblOffset val="100"/>
        <c:noMultiLvlLbl val="0"/>
      </c:catAx>
      <c:valAx>
        <c:axId val="20959978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1.4038372066159901E-2"/>
              <c:y val="0.255820807063479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370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Delaware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r>
              <a:rPr lang="en-US" sz="900" b="1" i="0" baseline="0">
                <a:effectLst/>
              </a:rPr>
              <a:t> 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0.2857142857142857</c:v>
                </c:pt>
                <c:pt idx="1">
                  <c:v>8.1632653061224483E-2</c:v>
                </c:pt>
                <c:pt idx="2">
                  <c:v>8.6021505376344093E-2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0.2857142857142857</c:v>
                </c:pt>
                <c:pt idx="1">
                  <c:v>0.10204081632653061</c:v>
                </c:pt>
                <c:pt idx="2">
                  <c:v>0.19354838709677419</c:v>
                </c:pt>
                <c:pt idx="3">
                  <c:v>7.8947368421052627E-2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0.33333333333333331</c:v>
                </c:pt>
                <c:pt idx="1">
                  <c:v>0.53061224489795922</c:v>
                </c:pt>
                <c:pt idx="2">
                  <c:v>0.40860215053763443</c:v>
                </c:pt>
                <c:pt idx="3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0</c:v>
                </c:pt>
                <c:pt idx="1">
                  <c:v>0.20408163265306123</c:v>
                </c:pt>
                <c:pt idx="2">
                  <c:v>0.22580645161290322</c:v>
                </c:pt>
                <c:pt idx="3">
                  <c:v>0.44736842105263158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9.5238095238095233E-2</c:v>
                </c:pt>
                <c:pt idx="1">
                  <c:v>8.1632653061224483E-2</c:v>
                </c:pt>
                <c:pt idx="2">
                  <c:v>8.6021505376344093E-2</c:v>
                </c:pt>
                <c:pt idx="3">
                  <c:v>0.26315789473684209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087883864"/>
        <c:axId val="2094971336"/>
      </c:barChart>
      <c:catAx>
        <c:axId val="2087883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4971336"/>
        <c:crosses val="autoZero"/>
        <c:auto val="1"/>
        <c:lblAlgn val="ctr"/>
        <c:lblOffset val="100"/>
        <c:noMultiLvlLbl val="0"/>
      </c:catAx>
      <c:valAx>
        <c:axId val="20949713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33892739876E-2"/>
              <c:y val="0.356225691529192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78838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Delaware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0.24324324324324326</c:v>
                </c:pt>
                <c:pt idx="1">
                  <c:v>0.10377358490566038</c:v>
                </c:pt>
                <c:pt idx="2">
                  <c:v>0</c:v>
                </c:pt>
                <c:pt idx="3">
                  <c:v>6.0606060606060608E-2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0.1891891891891892</c:v>
                </c:pt>
                <c:pt idx="1">
                  <c:v>0.15094339622641509</c:v>
                </c:pt>
                <c:pt idx="2">
                  <c:v>9.6774193548387094E-2</c:v>
                </c:pt>
                <c:pt idx="3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0.40540540540540543</c:v>
                </c:pt>
                <c:pt idx="1">
                  <c:v>0.36792452830188677</c:v>
                </c:pt>
                <c:pt idx="2">
                  <c:v>0.45161290322580644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5.4054054054054057E-2</c:v>
                </c:pt>
                <c:pt idx="1">
                  <c:v>0.24528301886792453</c:v>
                </c:pt>
                <c:pt idx="2">
                  <c:v>0.38709677419354838</c:v>
                </c:pt>
                <c:pt idx="3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0.10810810810810811</c:v>
                </c:pt>
                <c:pt idx="1">
                  <c:v>0.13207547169811321</c:v>
                </c:pt>
                <c:pt idx="2">
                  <c:v>6.4516129032258063E-2</c:v>
                </c:pt>
                <c:pt idx="3">
                  <c:v>0.15151515151515152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3497832"/>
        <c:axId val="-2111983624"/>
      </c:barChart>
      <c:catAx>
        <c:axId val="2143497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83624"/>
        <c:crosses val="autoZero"/>
        <c:auto val="1"/>
        <c:lblAlgn val="ctr"/>
        <c:lblOffset val="100"/>
        <c:noMultiLvlLbl val="0"/>
      </c:catAx>
      <c:valAx>
        <c:axId val="-21119836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675201170446E-2"/>
              <c:y val="0.306696565103274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34978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Delaware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9.8654708520179366E-2</c:v>
                </c:pt>
                <c:pt idx="1">
                  <c:v>0.14798206278026907</c:v>
                </c:pt>
                <c:pt idx="2">
                  <c:v>0.35426008968609868</c:v>
                </c:pt>
                <c:pt idx="3">
                  <c:v>0.21973094170403587</c:v>
                </c:pt>
                <c:pt idx="4">
                  <c:v>0.17937219730941703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0.14285714285714285</c:v>
                </c:pt>
                <c:pt idx="1">
                  <c:v>9.9567099567099568E-2</c:v>
                </c:pt>
                <c:pt idx="2">
                  <c:v>0.37662337662337664</c:v>
                </c:pt>
                <c:pt idx="3">
                  <c:v>0.18614718614718614</c:v>
                </c:pt>
                <c:pt idx="4">
                  <c:v>0.19480519480519481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710120"/>
        <c:axId val="2100939224"/>
      </c:barChart>
      <c:catAx>
        <c:axId val="2100710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7.0142625916783403E-3"/>
              <c:y val="0.219870014729238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100710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Delaware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9.417040358744394E-2</c:v>
                </c:pt>
                <c:pt idx="1">
                  <c:v>0.12987012987012986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4923736"/>
        <c:axId val="2141088680"/>
      </c:barChart>
      <c:catAx>
        <c:axId val="213492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1088680"/>
        <c:crosses val="autoZero"/>
        <c:auto val="1"/>
        <c:lblAlgn val="ctr"/>
        <c:lblOffset val="100"/>
        <c:noMultiLvlLbl val="0"/>
      </c:catAx>
      <c:valAx>
        <c:axId val="2141088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9.83376185969379E-3"/>
              <c:y val="0.324786343542592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4923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Delaware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820304290782501E-2"/>
          <c:y val="0.19444667754317099"/>
          <c:w val="0.88201032348752195"/>
          <c:h val="0.61759156361572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6.8376068376068383E-2</c:v>
                </c:pt>
                <c:pt idx="1">
                  <c:v>0.10526315789473684</c:v>
                </c:pt>
                <c:pt idx="2">
                  <c:v>0.33333333333333331</c:v>
                </c:pt>
                <c:pt idx="3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2.564102564102564E-2</c:v>
                </c:pt>
                <c:pt idx="1">
                  <c:v>0.21052631578947367</c:v>
                </c:pt>
                <c:pt idx="2">
                  <c:v>0.19444444444444445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0.49572649572649574</c:v>
                </c:pt>
                <c:pt idx="1">
                  <c:v>0.39473684210526316</c:v>
                </c:pt>
                <c:pt idx="2">
                  <c:v>0.25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0.24786324786324787</c:v>
                </c:pt>
                <c:pt idx="1">
                  <c:v>0.15789473684210525</c:v>
                </c:pt>
                <c:pt idx="2">
                  <c:v>5.5555555555555552E-2</c:v>
                </c:pt>
                <c:pt idx="3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0.1623931623931624</c:v>
                </c:pt>
                <c:pt idx="1">
                  <c:v>0.13157894736842105</c:v>
                </c:pt>
                <c:pt idx="2">
                  <c:v>0.16666666666666666</c:v>
                </c:pt>
                <c:pt idx="3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0731256"/>
        <c:axId val="2140995256"/>
      </c:barChart>
      <c:catAx>
        <c:axId val="2130731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995256"/>
        <c:crosses val="autoZero"/>
        <c:auto val="1"/>
        <c:lblAlgn val="ctr"/>
        <c:lblOffset val="100"/>
        <c:noMultiLvlLbl val="0"/>
      </c:catAx>
      <c:valAx>
        <c:axId val="2140995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9.2882978879429094E-3"/>
              <c:y val="0.363396621978419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07312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Delaware</a:t>
            </a:r>
            <a:r>
              <a:rPr lang="en-US" sz="1400" baseline="0"/>
              <a:t> 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0.12631578947368421</c:v>
                </c:pt>
                <c:pt idx="1">
                  <c:v>0.44444444444444442</c:v>
                </c:pt>
                <c:pt idx="2">
                  <c:v>0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9.4736842105263161E-2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0.41052631578947368</c:v>
                </c:pt>
                <c:pt idx="1">
                  <c:v>0.22222222222222221</c:v>
                </c:pt>
                <c:pt idx="2">
                  <c:v>0.66666666666666663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0.21052631578947367</c:v>
                </c:pt>
                <c:pt idx="1">
                  <c:v>0</c:v>
                </c:pt>
                <c:pt idx="2">
                  <c:v>0.16666666666666666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0.15789473684210525</c:v>
                </c:pt>
                <c:pt idx="1">
                  <c:v>0</c:v>
                </c:pt>
                <c:pt idx="2">
                  <c:v>0.16666666666666666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4948504"/>
        <c:axId val="2100827208"/>
      </c:barChart>
      <c:catAx>
        <c:axId val="2104948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827208"/>
        <c:crosses val="autoZero"/>
        <c:auto val="1"/>
        <c:lblAlgn val="ctr"/>
        <c:lblOffset val="100"/>
        <c:noMultiLvlLbl val="0"/>
      </c:catAx>
      <c:valAx>
        <c:axId val="21008272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6745713243342E-2"/>
              <c:y val="0.3078107059384149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9485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Delaware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r>
              <a:rPr lang="en-US" sz="900" b="1" i="0" baseline="0">
                <a:effectLst/>
              </a:rPr>
              <a:t> 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0.36842105263157893</c:v>
                </c:pt>
                <c:pt idx="1">
                  <c:v>0.21276595744680851</c:v>
                </c:pt>
                <c:pt idx="2">
                  <c:v>0.1326530612244898</c:v>
                </c:pt>
                <c:pt idx="3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0.21052631578947367</c:v>
                </c:pt>
                <c:pt idx="1">
                  <c:v>2.1276595744680851E-2</c:v>
                </c:pt>
                <c:pt idx="2">
                  <c:v>0.1326530612244898</c:v>
                </c:pt>
                <c:pt idx="3">
                  <c:v>6.8181818181818177E-2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0.26315789473684209</c:v>
                </c:pt>
                <c:pt idx="1">
                  <c:v>0.44680851063829785</c:v>
                </c:pt>
                <c:pt idx="2">
                  <c:v>0.45918367346938777</c:v>
                </c:pt>
                <c:pt idx="3">
                  <c:v>0.31818181818181818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5.2631578947368418E-2</c:v>
                </c:pt>
                <c:pt idx="1">
                  <c:v>0.25531914893617019</c:v>
                </c:pt>
                <c:pt idx="2">
                  <c:v>0.1326530612244898</c:v>
                </c:pt>
                <c:pt idx="3">
                  <c:v>0.31818181818181818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0.10526315789473684</c:v>
                </c:pt>
                <c:pt idx="1">
                  <c:v>6.3829787234042548E-2</c:v>
                </c:pt>
                <c:pt idx="2">
                  <c:v>0.14285714285714285</c:v>
                </c:pt>
                <c:pt idx="3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35283480"/>
        <c:axId val="2101248536"/>
      </c:barChart>
      <c:catAx>
        <c:axId val="2135283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1248536"/>
        <c:crosses val="autoZero"/>
        <c:auto val="1"/>
        <c:lblAlgn val="ctr"/>
        <c:lblOffset val="100"/>
        <c:noMultiLvlLbl val="0"/>
      </c:catAx>
      <c:valAx>
        <c:axId val="2101248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152499087924E-2"/>
              <c:y val="0.356225691529192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52834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Delaware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0.36585365853658536</c:v>
                </c:pt>
                <c:pt idx="1">
                  <c:v>0.11428571428571428</c:v>
                </c:pt>
                <c:pt idx="2">
                  <c:v>0</c:v>
                </c:pt>
                <c:pt idx="3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4.878048780487805E-2</c:v>
                </c:pt>
                <c:pt idx="1">
                  <c:v>0.14285714285714285</c:v>
                </c:pt>
                <c:pt idx="2">
                  <c:v>3.4482758620689655E-2</c:v>
                </c:pt>
                <c:pt idx="3">
                  <c:v>8.8235294117647065E-2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0.36585365853658536</c:v>
                </c:pt>
                <c:pt idx="1">
                  <c:v>0.42857142857142855</c:v>
                </c:pt>
                <c:pt idx="2">
                  <c:v>0.51724137931034486</c:v>
                </c:pt>
                <c:pt idx="3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9.7560975609756101E-2</c:v>
                </c:pt>
                <c:pt idx="1">
                  <c:v>0.16190476190476191</c:v>
                </c:pt>
                <c:pt idx="2">
                  <c:v>0.2413793103448276</c:v>
                </c:pt>
                <c:pt idx="3">
                  <c:v>0.38235294117647056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0.12195121951219512</c:v>
                </c:pt>
                <c:pt idx="1">
                  <c:v>0.15238095238095239</c:v>
                </c:pt>
                <c:pt idx="2">
                  <c:v>0.20689655172413793</c:v>
                </c:pt>
                <c:pt idx="3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0972664"/>
        <c:axId val="2140536072"/>
      </c:barChart>
      <c:catAx>
        <c:axId val="2140972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536072"/>
        <c:crosses val="autoZero"/>
        <c:auto val="1"/>
        <c:lblAlgn val="ctr"/>
        <c:lblOffset val="100"/>
        <c:noMultiLvlLbl val="0"/>
      </c:catAx>
      <c:valAx>
        <c:axId val="21405360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41404535479099E-2"/>
              <c:y val="0.322581992468333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9726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Delaware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686840815804199E-2"/>
          <c:y val="0.21732561844637099"/>
          <c:w val="0.87614378696249995"/>
          <c:h val="0.594712622712528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3.4782608695652174E-2</c:v>
                </c:pt>
                <c:pt idx="1">
                  <c:v>5.128205128205128E-2</c:v>
                </c:pt>
                <c:pt idx="2">
                  <c:v>0.22857142857142856</c:v>
                </c:pt>
                <c:pt idx="3">
                  <c:v>0.4375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5.2173913043478258E-2</c:v>
                </c:pt>
                <c:pt idx="1">
                  <c:v>0.28205128205128205</c:v>
                </c:pt>
                <c:pt idx="2">
                  <c:v>0.37142857142857144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0.4956521739130435</c:v>
                </c:pt>
                <c:pt idx="1">
                  <c:v>0.33333333333333331</c:v>
                </c:pt>
                <c:pt idx="2">
                  <c:v>0.17142857142857143</c:v>
                </c:pt>
                <c:pt idx="3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0.29565217391304349</c:v>
                </c:pt>
                <c:pt idx="1">
                  <c:v>0.25641025641025639</c:v>
                </c:pt>
                <c:pt idx="2">
                  <c:v>8.5714285714285715E-2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0.12173913043478261</c:v>
                </c:pt>
                <c:pt idx="1">
                  <c:v>7.6923076923076927E-2</c:v>
                </c:pt>
                <c:pt idx="2">
                  <c:v>0.14285714285714285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12501208"/>
        <c:axId val="2136449400"/>
      </c:barChart>
      <c:catAx>
        <c:axId val="2112501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449400"/>
        <c:crosses val="autoZero"/>
        <c:auto val="1"/>
        <c:lblAlgn val="ctr"/>
        <c:lblOffset val="100"/>
        <c:noMultiLvlLbl val="0"/>
      </c:catAx>
      <c:valAx>
        <c:axId val="2136449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9.2882978879429094E-3"/>
              <c:y val="0.3748360924300199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25012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Delaware</a:t>
            </a:r>
            <a:r>
              <a:rPr lang="en-US" sz="1400" baseline="0"/>
              <a:t> 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6.5934065934065936E-2</c:v>
                </c:pt>
                <c:pt idx="1">
                  <c:v>0.5</c:v>
                </c:pt>
                <c:pt idx="2">
                  <c:v>0.16666666666666666</c:v>
                </c:pt>
                <c:pt idx="3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0.15384615384615385</c:v>
                </c:pt>
                <c:pt idx="1">
                  <c:v>0.16666666666666666</c:v>
                </c:pt>
                <c:pt idx="2">
                  <c:v>0</c:v>
                </c:pt>
                <c:pt idx="3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0.40659340659340659</c:v>
                </c:pt>
                <c:pt idx="1">
                  <c:v>0.25</c:v>
                </c:pt>
                <c:pt idx="2">
                  <c:v>0.33333333333333331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0.25824175824175827</c:v>
                </c:pt>
                <c:pt idx="1">
                  <c:v>0</c:v>
                </c:pt>
                <c:pt idx="2">
                  <c:v>0.16666666666666666</c:v>
                </c:pt>
                <c:pt idx="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0.11538461538461539</c:v>
                </c:pt>
                <c:pt idx="1">
                  <c:v>8.3333333333333329E-2</c:v>
                </c:pt>
                <c:pt idx="2">
                  <c:v>0.33333333333333331</c:v>
                </c:pt>
                <c:pt idx="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4397160"/>
        <c:axId val="2136602568"/>
      </c:barChart>
      <c:catAx>
        <c:axId val="2094397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602568"/>
        <c:crosses val="autoZero"/>
        <c:auto val="1"/>
        <c:lblAlgn val="ctr"/>
        <c:lblOffset val="100"/>
        <c:noMultiLvlLbl val="0"/>
      </c:catAx>
      <c:valAx>
        <c:axId val="21366025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16745713243342E-2"/>
              <c:y val="0.329856588531620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43971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D5" sqref="D5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57</v>
      </c>
      <c r="B5" s="35"/>
      <c r="C5" s="35"/>
      <c r="D5" s="36"/>
      <c r="E5" s="37"/>
    </row>
    <row r="6" spans="1:6" x14ac:dyDescent="0.25">
      <c r="C6" s="32"/>
    </row>
    <row r="7" spans="1:6" x14ac:dyDescent="0.25">
      <c r="C7" s="32"/>
    </row>
    <row r="8" spans="1:6" x14ac:dyDescent="0.25">
      <c r="C8" s="32"/>
    </row>
    <row r="14" spans="1:6" ht="31.5" x14ac:dyDescent="0.25">
      <c r="A14" s="49" t="s">
        <v>55</v>
      </c>
      <c r="B14" s="50" t="s">
        <v>19</v>
      </c>
      <c r="C14" s="50" t="s">
        <v>20</v>
      </c>
      <c r="D14" s="51" t="s">
        <v>23</v>
      </c>
      <c r="F14" s="2"/>
    </row>
    <row r="15" spans="1:6" ht="15.75" x14ac:dyDescent="0.25">
      <c r="A15" s="52" t="s">
        <v>1</v>
      </c>
      <c r="B15" s="53">
        <v>22</v>
      </c>
      <c r="C15" s="53">
        <v>33</v>
      </c>
      <c r="D15" s="54">
        <f t="shared" ref="D15:D20" si="0">C15-B15</f>
        <v>11</v>
      </c>
      <c r="F15" s="1"/>
    </row>
    <row r="16" spans="1:6" ht="15.75" x14ac:dyDescent="0.25">
      <c r="A16" s="52" t="s">
        <v>14</v>
      </c>
      <c r="B16" s="53">
        <v>33</v>
      </c>
      <c r="C16" s="53">
        <v>23</v>
      </c>
      <c r="D16" s="54">
        <f t="shared" si="0"/>
        <v>-10</v>
      </c>
      <c r="F16" s="1"/>
    </row>
    <row r="17" spans="1:6" ht="15.75" x14ac:dyDescent="0.25">
      <c r="A17" s="52" t="s">
        <v>15</v>
      </c>
      <c r="B17" s="53">
        <v>79</v>
      </c>
      <c r="C17" s="53">
        <v>87</v>
      </c>
      <c r="D17" s="54">
        <f t="shared" si="0"/>
        <v>8</v>
      </c>
      <c r="F17" s="1"/>
    </row>
    <row r="18" spans="1:6" ht="15.75" x14ac:dyDescent="0.25">
      <c r="A18" s="52" t="s">
        <v>16</v>
      </c>
      <c r="B18" s="53">
        <v>49</v>
      </c>
      <c r="C18" s="53">
        <v>43</v>
      </c>
      <c r="D18" s="54">
        <f t="shared" si="0"/>
        <v>-6</v>
      </c>
      <c r="F18" s="1"/>
    </row>
    <row r="19" spans="1:6" ht="15.75" x14ac:dyDescent="0.25">
      <c r="A19" s="52" t="s">
        <v>17</v>
      </c>
      <c r="B19" s="53">
        <v>40</v>
      </c>
      <c r="C19" s="53">
        <v>45</v>
      </c>
      <c r="D19" s="54">
        <f t="shared" si="0"/>
        <v>5</v>
      </c>
      <c r="F19" s="1"/>
    </row>
    <row r="20" spans="1:6" ht="15.75" x14ac:dyDescent="0.25">
      <c r="A20" s="55" t="s">
        <v>0</v>
      </c>
      <c r="B20" s="65">
        <f>SUM(B15:B19)</f>
        <v>223</v>
      </c>
      <c r="C20" s="65">
        <f>SUM(C15:C19)</f>
        <v>231</v>
      </c>
      <c r="D20" s="55">
        <f t="shared" si="0"/>
        <v>8</v>
      </c>
    </row>
    <row r="31" spans="1:6" ht="31.5" x14ac:dyDescent="0.25">
      <c r="A31" s="49" t="s">
        <v>55</v>
      </c>
      <c r="B31" s="50" t="s">
        <v>21</v>
      </c>
      <c r="C31" s="50" t="s">
        <v>22</v>
      </c>
      <c r="D31" s="51" t="s">
        <v>31</v>
      </c>
    </row>
    <row r="32" spans="1:6" ht="15.75" x14ac:dyDescent="0.25">
      <c r="A32" s="52" t="s">
        <v>1</v>
      </c>
      <c r="B32" s="56">
        <f>B15/B20</f>
        <v>9.8654708520179366E-2</v>
      </c>
      <c r="C32" s="56">
        <f>C15/C20</f>
        <v>0.14285714285714285</v>
      </c>
      <c r="D32" s="57">
        <f>C32-B32</f>
        <v>4.4202434336963484E-2</v>
      </c>
    </row>
    <row r="33" spans="1:6" ht="15.75" x14ac:dyDescent="0.25">
      <c r="A33" s="52" t="s">
        <v>14</v>
      </c>
      <c r="B33" s="56">
        <f>B16/B20</f>
        <v>0.14798206278026907</v>
      </c>
      <c r="C33" s="56">
        <f>C16/C20</f>
        <v>9.9567099567099568E-2</v>
      </c>
      <c r="D33" s="57">
        <f>C33-B33</f>
        <v>-4.8414963213169501E-2</v>
      </c>
    </row>
    <row r="34" spans="1:6" ht="15.75" x14ac:dyDescent="0.25">
      <c r="A34" s="52" t="s">
        <v>15</v>
      </c>
      <c r="B34" s="56">
        <f>B17/B20</f>
        <v>0.35426008968609868</v>
      </c>
      <c r="C34" s="56">
        <f>C17/C20</f>
        <v>0.37662337662337664</v>
      </c>
      <c r="D34" s="57">
        <f>C34-B34</f>
        <v>2.236328693727796E-2</v>
      </c>
    </row>
    <row r="35" spans="1:6" ht="15.75" x14ac:dyDescent="0.25">
      <c r="A35" s="52" t="s">
        <v>16</v>
      </c>
      <c r="B35" s="56">
        <f>B18/B20</f>
        <v>0.21973094170403587</v>
      </c>
      <c r="C35" s="56">
        <f>C18/C20</f>
        <v>0.18614718614718614</v>
      </c>
      <c r="D35" s="57">
        <f>C35-B35</f>
        <v>-3.3583755556849726E-2</v>
      </c>
    </row>
    <row r="36" spans="1:6" ht="15.75" x14ac:dyDescent="0.25">
      <c r="A36" s="52" t="s">
        <v>17</v>
      </c>
      <c r="B36" s="56">
        <f>B19/B20</f>
        <v>0.17937219730941703</v>
      </c>
      <c r="C36" s="56">
        <f>C19/C20</f>
        <v>0.19480519480519481</v>
      </c>
      <c r="D36" s="57">
        <f>C36-B36</f>
        <v>1.5432997495777784E-2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3"/>
      <c r="B40" s="25"/>
      <c r="C40" s="25"/>
      <c r="D40" s="25"/>
      <c r="E40" s="25"/>
      <c r="F40" s="19"/>
    </row>
    <row r="41" spans="1:6" x14ac:dyDescent="0.25">
      <c r="A41" s="23"/>
      <c r="B41" s="25"/>
      <c r="C41" s="25"/>
      <c r="D41" s="25"/>
      <c r="E41" s="25"/>
      <c r="F41" s="19"/>
    </row>
    <row r="48" spans="1:6" ht="31.5" x14ac:dyDescent="0.25">
      <c r="A48" s="49" t="s">
        <v>46</v>
      </c>
      <c r="B48" s="50" t="s">
        <v>43</v>
      </c>
      <c r="C48" s="50" t="s">
        <v>44</v>
      </c>
    </row>
    <row r="49" spans="1:3" s="60" customFormat="1" ht="31.5" x14ac:dyDescent="0.25">
      <c r="A49" s="58" t="s">
        <v>37</v>
      </c>
      <c r="B49" s="59">
        <v>223</v>
      </c>
      <c r="C49" s="59">
        <v>231</v>
      </c>
    </row>
    <row r="50" spans="1:3" s="60" customFormat="1" ht="31.5" x14ac:dyDescent="0.25">
      <c r="A50" s="58" t="s">
        <v>36</v>
      </c>
      <c r="B50" s="59">
        <v>21</v>
      </c>
      <c r="C50" s="59">
        <v>30</v>
      </c>
    </row>
    <row r="51" spans="1:3" s="60" customFormat="1" ht="31.5" x14ac:dyDescent="0.25">
      <c r="A51" s="58" t="s">
        <v>38</v>
      </c>
      <c r="B51" s="61">
        <f>B50/B49</f>
        <v>9.417040358744394E-2</v>
      </c>
      <c r="C51" s="61">
        <f>C50/C49</f>
        <v>0.12987012987012986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16" zoomScale="75" zoomScaleNormal="75" zoomScalePageLayoutView="75" workbookViewId="0">
      <selection activeCell="A117" sqref="A117:XFD141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47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33</v>
      </c>
      <c r="C10" s="29">
        <v>17539</v>
      </c>
      <c r="D10" s="29">
        <v>7082</v>
      </c>
      <c r="E10" s="31">
        <f>C10/C15</f>
        <v>0.12683410108256257</v>
      </c>
      <c r="F10" s="31">
        <f>D10/D15</f>
        <v>0.33369457663855251</v>
      </c>
    </row>
    <row r="11" spans="1:6" x14ac:dyDescent="0.25">
      <c r="A11" s="6" t="s">
        <v>14</v>
      </c>
      <c r="B11" s="29">
        <v>23</v>
      </c>
      <c r="C11" s="29">
        <v>17416</v>
      </c>
      <c r="D11" s="29">
        <v>4320</v>
      </c>
      <c r="E11" s="31">
        <f>C11/C15</f>
        <v>0.12594462081383828</v>
      </c>
      <c r="F11" s="31">
        <f>D11/D15</f>
        <v>0.20355274937567733</v>
      </c>
    </row>
    <row r="12" spans="1:6" x14ac:dyDescent="0.25">
      <c r="A12" s="6" t="s">
        <v>15</v>
      </c>
      <c r="B12" s="29">
        <v>87</v>
      </c>
      <c r="C12" s="29">
        <v>52896</v>
      </c>
      <c r="D12" s="29">
        <v>7501</v>
      </c>
      <c r="E12" s="31">
        <f>C12/C15</f>
        <v>0.38251990483284282</v>
      </c>
      <c r="F12" s="31">
        <f>D12/D15</f>
        <v>0.3534373085803138</v>
      </c>
    </row>
    <row r="13" spans="1:6" x14ac:dyDescent="0.25">
      <c r="A13" s="6" t="s">
        <v>16</v>
      </c>
      <c r="B13" s="29">
        <v>43</v>
      </c>
      <c r="C13" s="29">
        <v>25521</v>
      </c>
      <c r="D13" s="29">
        <v>1907</v>
      </c>
      <c r="E13" s="31">
        <f>C13/C15</f>
        <v>0.18455630843993839</v>
      </c>
      <c r="F13" s="31">
        <f>D13/D15</f>
        <v>8.9855345615605708E-2</v>
      </c>
    </row>
    <row r="14" spans="1:6" x14ac:dyDescent="0.25">
      <c r="A14" s="6" t="s">
        <v>17</v>
      </c>
      <c r="B14" s="30">
        <v>45</v>
      </c>
      <c r="C14" s="30">
        <v>24911</v>
      </c>
      <c r="D14" s="30">
        <v>413</v>
      </c>
      <c r="E14" s="31">
        <f>C14/C15</f>
        <v>0.18014506483081796</v>
      </c>
      <c r="F14" s="31">
        <f>D14/D15</f>
        <v>1.9460019789850635E-2</v>
      </c>
    </row>
    <row r="15" spans="1:6" x14ac:dyDescent="0.25">
      <c r="A15" s="4" t="s">
        <v>0</v>
      </c>
      <c r="B15" s="63">
        <f>SUM(B10:B14)</f>
        <v>231</v>
      </c>
      <c r="C15" s="63">
        <f>SUM(C10:C14)</f>
        <v>138283</v>
      </c>
      <c r="D15" s="63">
        <f>SUM(D10:D14)</f>
        <v>21223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58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8</v>
      </c>
      <c r="C29" s="9">
        <v>4</v>
      </c>
      <c r="D29" s="18">
        <v>12</v>
      </c>
      <c r="E29" s="3">
        <v>7</v>
      </c>
      <c r="F29" s="21">
        <f>SUM(B29:E29)</f>
        <v>31</v>
      </c>
      <c r="G29" s="15"/>
    </row>
    <row r="30" spans="1:7" x14ac:dyDescent="0.25">
      <c r="A30" s="6" t="s">
        <v>14</v>
      </c>
      <c r="B30" s="9">
        <v>3</v>
      </c>
      <c r="C30" s="9">
        <v>8</v>
      </c>
      <c r="D30" s="18">
        <v>7</v>
      </c>
      <c r="E30" s="3">
        <v>3</v>
      </c>
      <c r="F30" s="21">
        <f>SUM(B30:E30)</f>
        <v>21</v>
      </c>
      <c r="G30" s="15"/>
    </row>
    <row r="31" spans="1:7" x14ac:dyDescent="0.25">
      <c r="A31" s="6" t="s">
        <v>15</v>
      </c>
      <c r="B31" s="9">
        <v>58</v>
      </c>
      <c r="C31" s="9">
        <v>15</v>
      </c>
      <c r="D31" s="18">
        <v>9</v>
      </c>
      <c r="E31" s="3">
        <v>3</v>
      </c>
      <c r="F31" s="21">
        <f>SUM(B31:E31)</f>
        <v>85</v>
      </c>
      <c r="G31" s="15"/>
    </row>
    <row r="32" spans="1:7" x14ac:dyDescent="0.25">
      <c r="A32" s="6" t="s">
        <v>16</v>
      </c>
      <c r="B32" s="9">
        <v>29</v>
      </c>
      <c r="C32" s="9">
        <v>6</v>
      </c>
      <c r="D32" s="18">
        <v>2</v>
      </c>
      <c r="E32" s="3">
        <v>4</v>
      </c>
      <c r="F32" s="21">
        <f>SUM(B32:E32)</f>
        <v>41</v>
      </c>
      <c r="G32" s="15"/>
    </row>
    <row r="33" spans="1:9" x14ac:dyDescent="0.25">
      <c r="A33" s="6" t="s">
        <v>17</v>
      </c>
      <c r="B33" s="9">
        <v>19</v>
      </c>
      <c r="C33" s="9">
        <v>5</v>
      </c>
      <c r="D33" s="18">
        <v>6</v>
      </c>
      <c r="E33" s="3">
        <v>1</v>
      </c>
      <c r="F33" s="21">
        <f>SUM(B33:E33)</f>
        <v>31</v>
      </c>
      <c r="G33" s="15"/>
    </row>
    <row r="34" spans="1:9" x14ac:dyDescent="0.25">
      <c r="A34" s="8" t="s">
        <v>0</v>
      </c>
      <c r="B34" s="63">
        <f>SUM(B29:B33)</f>
        <v>117</v>
      </c>
      <c r="C34" s="63">
        <f>SUM(C29:C33)</f>
        <v>38</v>
      </c>
      <c r="D34" s="63">
        <f>SUM(D29:D33)</f>
        <v>36</v>
      </c>
      <c r="E34" s="63">
        <f>SUM(E29:E33)</f>
        <v>18</v>
      </c>
      <c r="F34" s="22">
        <f>SUM(F29:F33)</f>
        <v>209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6.8376068376068383E-2</v>
      </c>
      <c r="C36" s="5">
        <f>C29/C34</f>
        <v>0.10526315789473684</v>
      </c>
      <c r="D36" s="5">
        <f>D29/D34</f>
        <v>0.33333333333333331</v>
      </c>
      <c r="E36" s="5">
        <f>E29/E34</f>
        <v>0.3888888888888889</v>
      </c>
    </row>
    <row r="37" spans="1:9" x14ac:dyDescent="0.25">
      <c r="A37" s="6" t="s">
        <v>14</v>
      </c>
      <c r="B37" s="5">
        <f>B30/B34</f>
        <v>2.564102564102564E-2</v>
      </c>
      <c r="C37" s="5">
        <f>C30/C34</f>
        <v>0.21052631578947367</v>
      </c>
      <c r="D37" s="5">
        <f>D30/D34</f>
        <v>0.19444444444444445</v>
      </c>
      <c r="E37" s="5">
        <f>E30/E34</f>
        <v>0.16666666666666666</v>
      </c>
    </row>
    <row r="38" spans="1:9" x14ac:dyDescent="0.25">
      <c r="A38" s="6" t="s">
        <v>15</v>
      </c>
      <c r="B38" s="5">
        <f>B31/B34</f>
        <v>0.49572649572649574</v>
      </c>
      <c r="C38" s="5">
        <f>C31/C34</f>
        <v>0.39473684210526316</v>
      </c>
      <c r="D38" s="5">
        <f>D31/D34</f>
        <v>0.25</v>
      </c>
      <c r="E38" s="5">
        <f>E31/E34</f>
        <v>0.16666666666666666</v>
      </c>
    </row>
    <row r="39" spans="1:9" x14ac:dyDescent="0.25">
      <c r="A39" s="6" t="s">
        <v>16</v>
      </c>
      <c r="B39" s="5">
        <f>B32/B34</f>
        <v>0.24786324786324787</v>
      </c>
      <c r="C39" s="5">
        <f>C32/C34</f>
        <v>0.15789473684210525</v>
      </c>
      <c r="D39" s="5">
        <f>D32/D34</f>
        <v>5.5555555555555552E-2</v>
      </c>
      <c r="E39" s="5">
        <f>E32/E34</f>
        <v>0.22222222222222221</v>
      </c>
    </row>
    <row r="40" spans="1:9" x14ac:dyDescent="0.25">
      <c r="A40" s="6" t="s">
        <v>17</v>
      </c>
      <c r="B40" s="5">
        <f>B33/B34</f>
        <v>0.1623931623931624</v>
      </c>
      <c r="C40" s="5">
        <f>C33/C34</f>
        <v>0.13157894736842105</v>
      </c>
      <c r="D40" s="5">
        <f>D33/D34</f>
        <v>0.16666666666666666</v>
      </c>
      <c r="E40" s="5">
        <f>E33/E34</f>
        <v>5.5555555555555552E-2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48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24</v>
      </c>
      <c r="C52" s="21">
        <v>4</v>
      </c>
      <c r="D52" s="21">
        <v>0</v>
      </c>
      <c r="E52" s="21">
        <v>3</v>
      </c>
      <c r="F52" s="21">
        <f>SUM(B52:E52)</f>
        <v>31</v>
      </c>
    </row>
    <row r="53" spans="1:6" x14ac:dyDescent="0.25">
      <c r="A53" s="20" t="s">
        <v>14</v>
      </c>
      <c r="B53" s="21">
        <v>18</v>
      </c>
      <c r="C53" s="21">
        <v>3</v>
      </c>
      <c r="D53" s="21">
        <v>0</v>
      </c>
      <c r="E53" s="21">
        <v>0</v>
      </c>
      <c r="F53" s="21">
        <f>SUM(B53:E53)</f>
        <v>21</v>
      </c>
    </row>
    <row r="54" spans="1:6" x14ac:dyDescent="0.25">
      <c r="A54" s="20" t="s">
        <v>15</v>
      </c>
      <c r="B54" s="21">
        <v>78</v>
      </c>
      <c r="C54" s="21">
        <v>2</v>
      </c>
      <c r="D54" s="21">
        <v>4</v>
      </c>
      <c r="E54" s="21">
        <v>1</v>
      </c>
      <c r="F54" s="21">
        <f>SUM(B54:E54)</f>
        <v>85</v>
      </c>
    </row>
    <row r="55" spans="1:6" x14ac:dyDescent="0.25">
      <c r="A55" s="20" t="s">
        <v>16</v>
      </c>
      <c r="B55" s="21">
        <v>40</v>
      </c>
      <c r="C55" s="21">
        <v>0</v>
      </c>
      <c r="D55" s="21">
        <v>1</v>
      </c>
      <c r="E55" s="21">
        <v>0</v>
      </c>
      <c r="F55" s="21">
        <f>SUM(B55:E55)</f>
        <v>41</v>
      </c>
    </row>
    <row r="56" spans="1:6" x14ac:dyDescent="0.25">
      <c r="A56" s="20" t="s">
        <v>17</v>
      </c>
      <c r="B56" s="21">
        <v>30</v>
      </c>
      <c r="C56" s="21">
        <v>0</v>
      </c>
      <c r="D56" s="21">
        <v>1</v>
      </c>
      <c r="E56" s="21">
        <v>0</v>
      </c>
      <c r="F56" s="21">
        <f>SUM(B56:E56)</f>
        <v>31</v>
      </c>
    </row>
    <row r="57" spans="1:6" x14ac:dyDescent="0.25">
      <c r="A57" s="22" t="s">
        <v>0</v>
      </c>
      <c r="B57" s="63">
        <f>SUM(B52:B56)</f>
        <v>190</v>
      </c>
      <c r="C57" s="63">
        <f>SUM(C52:C56)</f>
        <v>9</v>
      </c>
      <c r="D57" s="63">
        <f>SUM(D52:D56)</f>
        <v>6</v>
      </c>
      <c r="E57" s="63">
        <f>SUM(E52:E56)</f>
        <v>4</v>
      </c>
      <c r="F57" s="22">
        <f>SUM(F52:F56)</f>
        <v>209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0.12631578947368421</v>
      </c>
      <c r="C59" s="24">
        <f>C52/C57</f>
        <v>0.44444444444444442</v>
      </c>
      <c r="D59" s="24">
        <f>D52/D57</f>
        <v>0</v>
      </c>
      <c r="E59" s="24">
        <f>E52/E57</f>
        <v>0.75</v>
      </c>
      <c r="F59" s="19"/>
    </row>
    <row r="60" spans="1:6" x14ac:dyDescent="0.25">
      <c r="A60" s="20" t="s">
        <v>14</v>
      </c>
      <c r="B60" s="24">
        <f>B53/B57</f>
        <v>9.4736842105263161E-2</v>
      </c>
      <c r="C60" s="24">
        <f>C53/C57</f>
        <v>0.33333333333333331</v>
      </c>
      <c r="D60" s="24">
        <f>D53/D57</f>
        <v>0</v>
      </c>
      <c r="E60" s="24">
        <f>E53/E57</f>
        <v>0</v>
      </c>
      <c r="F60" s="19"/>
    </row>
    <row r="61" spans="1:6" x14ac:dyDescent="0.25">
      <c r="A61" s="20" t="s">
        <v>15</v>
      </c>
      <c r="B61" s="24">
        <f>B54/B57</f>
        <v>0.41052631578947368</v>
      </c>
      <c r="C61" s="24">
        <f>C54/C57</f>
        <v>0.22222222222222221</v>
      </c>
      <c r="D61" s="24">
        <f>D54/D57</f>
        <v>0.66666666666666663</v>
      </c>
      <c r="E61" s="24">
        <f>E54/E57</f>
        <v>0.25</v>
      </c>
      <c r="F61" s="19"/>
    </row>
    <row r="62" spans="1:6" x14ac:dyDescent="0.25">
      <c r="A62" s="20" t="s">
        <v>16</v>
      </c>
      <c r="B62" s="24">
        <f>B55/B57</f>
        <v>0.21052631578947367</v>
      </c>
      <c r="C62" s="24">
        <f>C55/C57</f>
        <v>0</v>
      </c>
      <c r="D62" s="24">
        <f>D55/D57</f>
        <v>0.16666666666666666</v>
      </c>
      <c r="E62" s="24">
        <f>E55/E57</f>
        <v>0</v>
      </c>
      <c r="F62" s="19"/>
    </row>
    <row r="63" spans="1:6" x14ac:dyDescent="0.25">
      <c r="A63" s="20" t="s">
        <v>17</v>
      </c>
      <c r="B63" s="24">
        <f>B56/B57</f>
        <v>0.15789473684210525</v>
      </c>
      <c r="C63" s="24">
        <f>C56/C57</f>
        <v>0</v>
      </c>
      <c r="D63" s="24">
        <f>D56/D57</f>
        <v>0.16666666666666666</v>
      </c>
      <c r="E63" s="24">
        <f>E56/E57</f>
        <v>0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45" x14ac:dyDescent="0.25">
      <c r="A74" s="47" t="s">
        <v>49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7</v>
      </c>
      <c r="C75" s="21">
        <v>10</v>
      </c>
      <c r="D75" s="21">
        <v>13</v>
      </c>
      <c r="E75" s="21">
        <v>1</v>
      </c>
      <c r="F75" s="21">
        <f>SUM(B75:E75)</f>
        <v>31</v>
      </c>
    </row>
    <row r="76" spans="1:6" x14ac:dyDescent="0.25">
      <c r="A76" s="20" t="s">
        <v>14</v>
      </c>
      <c r="B76" s="21">
        <v>4</v>
      </c>
      <c r="C76" s="21">
        <v>1</v>
      </c>
      <c r="D76" s="21">
        <v>13</v>
      </c>
      <c r="E76" s="21">
        <v>3</v>
      </c>
      <c r="F76" s="21">
        <f>SUM(B76:E76)</f>
        <v>21</v>
      </c>
    </row>
    <row r="77" spans="1:6" x14ac:dyDescent="0.25">
      <c r="A77" s="20" t="s">
        <v>15</v>
      </c>
      <c r="B77" s="21">
        <v>5</v>
      </c>
      <c r="C77" s="21">
        <v>21</v>
      </c>
      <c r="D77" s="21">
        <v>45</v>
      </c>
      <c r="E77" s="21">
        <v>14</v>
      </c>
      <c r="F77" s="21">
        <f>SUM(B77:E77)</f>
        <v>85</v>
      </c>
    </row>
    <row r="78" spans="1:6" x14ac:dyDescent="0.25">
      <c r="A78" s="20" t="s">
        <v>16</v>
      </c>
      <c r="B78" s="21">
        <v>1</v>
      </c>
      <c r="C78" s="21">
        <v>12</v>
      </c>
      <c r="D78" s="21">
        <v>13</v>
      </c>
      <c r="E78" s="21">
        <v>14</v>
      </c>
      <c r="F78" s="21">
        <f>SUM(B78:E78)</f>
        <v>40</v>
      </c>
    </row>
    <row r="79" spans="1:6" x14ac:dyDescent="0.25">
      <c r="A79" s="20" t="s">
        <v>17</v>
      </c>
      <c r="B79" s="21">
        <v>2</v>
      </c>
      <c r="C79" s="21">
        <v>3</v>
      </c>
      <c r="D79" s="21">
        <v>14</v>
      </c>
      <c r="E79" s="21">
        <v>12</v>
      </c>
      <c r="F79" s="21">
        <f>SUM(B79:E79)</f>
        <v>31</v>
      </c>
    </row>
    <row r="80" spans="1:6" x14ac:dyDescent="0.25">
      <c r="A80" s="26" t="s">
        <v>0</v>
      </c>
      <c r="B80" s="63">
        <f>SUM(B75:B79)</f>
        <v>19</v>
      </c>
      <c r="C80" s="63">
        <f>SUM(C75:C79)</f>
        <v>47</v>
      </c>
      <c r="D80" s="63">
        <f>SUM(D75:D79)</f>
        <v>98</v>
      </c>
      <c r="E80" s="63">
        <f>SUM(E75:E79)</f>
        <v>44</v>
      </c>
      <c r="F80" s="22">
        <f>SUM(F75:F79)</f>
        <v>208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0.36842105263157893</v>
      </c>
      <c r="C82" s="24">
        <f>C75/C80</f>
        <v>0.21276595744680851</v>
      </c>
      <c r="D82" s="24">
        <f>D75/D80</f>
        <v>0.1326530612244898</v>
      </c>
      <c r="E82" s="24">
        <f>E75/E80</f>
        <v>2.2727272727272728E-2</v>
      </c>
      <c r="F82" s="19"/>
    </row>
    <row r="83" spans="1:6" x14ac:dyDescent="0.25">
      <c r="A83" s="20" t="s">
        <v>14</v>
      </c>
      <c r="B83" s="24">
        <f>B76/B80</f>
        <v>0.21052631578947367</v>
      </c>
      <c r="C83" s="24">
        <f>C76/C80</f>
        <v>2.1276595744680851E-2</v>
      </c>
      <c r="D83" s="24">
        <f>D76/D80</f>
        <v>0.1326530612244898</v>
      </c>
      <c r="E83" s="24">
        <f>E76/E80</f>
        <v>6.8181818181818177E-2</v>
      </c>
      <c r="F83" s="19"/>
    </row>
    <row r="84" spans="1:6" x14ac:dyDescent="0.25">
      <c r="A84" s="20" t="s">
        <v>15</v>
      </c>
      <c r="B84" s="24">
        <f>B77/B80</f>
        <v>0.26315789473684209</v>
      </c>
      <c r="C84" s="24">
        <f>C77/C80</f>
        <v>0.44680851063829785</v>
      </c>
      <c r="D84" s="24">
        <f>D77/D80</f>
        <v>0.45918367346938777</v>
      </c>
      <c r="E84" s="24">
        <f>E77/E80</f>
        <v>0.31818181818181818</v>
      </c>
      <c r="F84" s="19"/>
    </row>
    <row r="85" spans="1:6" x14ac:dyDescent="0.25">
      <c r="A85" s="20" t="s">
        <v>16</v>
      </c>
      <c r="B85" s="24">
        <f>B78/B80</f>
        <v>5.2631578947368418E-2</v>
      </c>
      <c r="C85" s="24">
        <f>C78/C80</f>
        <v>0.25531914893617019</v>
      </c>
      <c r="D85" s="24">
        <f>D78/D80</f>
        <v>0.1326530612244898</v>
      </c>
      <c r="E85" s="24">
        <f>E78/E80</f>
        <v>0.31818181818181818</v>
      </c>
      <c r="F85" s="19"/>
    </row>
    <row r="86" spans="1:6" x14ac:dyDescent="0.25">
      <c r="A86" s="20" t="s">
        <v>17</v>
      </c>
      <c r="B86" s="24">
        <f>B79/B80</f>
        <v>0.10526315789473684</v>
      </c>
      <c r="C86" s="24">
        <f>C79/C80</f>
        <v>6.3829787234042548E-2</v>
      </c>
      <c r="D86" s="24">
        <f>D79/D80</f>
        <v>0.14285714285714285</v>
      </c>
      <c r="E86" s="24">
        <f>E79/E80</f>
        <v>0.27272727272727271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50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15</v>
      </c>
      <c r="C98" s="21">
        <v>12</v>
      </c>
      <c r="D98" s="21">
        <v>0</v>
      </c>
      <c r="E98" s="28">
        <v>4</v>
      </c>
      <c r="F98" s="21">
        <f>SUM(B98:E98)</f>
        <v>31</v>
      </c>
    </row>
    <row r="99" spans="1:6" x14ac:dyDescent="0.25">
      <c r="A99" s="20" t="s">
        <v>14</v>
      </c>
      <c r="B99" s="21">
        <v>2</v>
      </c>
      <c r="C99" s="21">
        <v>15</v>
      </c>
      <c r="D99" s="21">
        <v>1</v>
      </c>
      <c r="E99" s="28">
        <v>3</v>
      </c>
      <c r="F99" s="21">
        <f>SUM(B99:E99)</f>
        <v>21</v>
      </c>
    </row>
    <row r="100" spans="1:6" x14ac:dyDescent="0.25">
      <c r="A100" s="20" t="s">
        <v>15</v>
      </c>
      <c r="B100" s="21">
        <v>15</v>
      </c>
      <c r="C100" s="21">
        <v>45</v>
      </c>
      <c r="D100" s="21">
        <v>15</v>
      </c>
      <c r="E100" s="28">
        <v>10</v>
      </c>
      <c r="F100" s="21">
        <f>SUM(B100:E100)</f>
        <v>85</v>
      </c>
    </row>
    <row r="101" spans="1:6" x14ac:dyDescent="0.25">
      <c r="A101" s="20" t="s">
        <v>16</v>
      </c>
      <c r="B101" s="21">
        <v>4</v>
      </c>
      <c r="C101" s="21">
        <v>17</v>
      </c>
      <c r="D101" s="21">
        <v>7</v>
      </c>
      <c r="E101" s="28">
        <v>13</v>
      </c>
      <c r="F101" s="21">
        <f>SUM(B101:E101)</f>
        <v>41</v>
      </c>
    </row>
    <row r="102" spans="1:6" x14ac:dyDescent="0.25">
      <c r="A102" s="20" t="s">
        <v>17</v>
      </c>
      <c r="B102" s="21">
        <v>5</v>
      </c>
      <c r="C102" s="21">
        <v>16</v>
      </c>
      <c r="D102" s="21">
        <v>6</v>
      </c>
      <c r="E102" s="28">
        <v>4</v>
      </c>
      <c r="F102" s="21">
        <f>SUM(B102:E102)</f>
        <v>31</v>
      </c>
    </row>
    <row r="103" spans="1:6" x14ac:dyDescent="0.25">
      <c r="A103" s="26" t="s">
        <v>0</v>
      </c>
      <c r="B103" s="63">
        <f>SUM(B98:B102)</f>
        <v>41</v>
      </c>
      <c r="C103" s="63">
        <f>SUM(C98:C102)</f>
        <v>105</v>
      </c>
      <c r="D103" s="63">
        <f>SUM(D98:D102)</f>
        <v>29</v>
      </c>
      <c r="E103" s="63">
        <f>SUM(E98:E102)</f>
        <v>34</v>
      </c>
      <c r="F103" s="22">
        <f>SUM(F98:F102)</f>
        <v>209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0.36585365853658536</v>
      </c>
      <c r="C105" s="24">
        <f>C98/C103</f>
        <v>0.11428571428571428</v>
      </c>
      <c r="D105" s="24">
        <f>D98/D103</f>
        <v>0</v>
      </c>
      <c r="E105" s="24">
        <f>E98/E103</f>
        <v>0.11764705882352941</v>
      </c>
      <c r="F105" s="19"/>
    </row>
    <row r="106" spans="1:6" x14ac:dyDescent="0.25">
      <c r="A106" s="20" t="s">
        <v>14</v>
      </c>
      <c r="B106" s="24">
        <f>B99/B103</f>
        <v>4.878048780487805E-2</v>
      </c>
      <c r="C106" s="24">
        <f>C99/C103</f>
        <v>0.14285714285714285</v>
      </c>
      <c r="D106" s="24">
        <f>D99/D103</f>
        <v>3.4482758620689655E-2</v>
      </c>
      <c r="E106" s="24">
        <f>E99/E103</f>
        <v>8.8235294117647065E-2</v>
      </c>
      <c r="F106" s="19"/>
    </row>
    <row r="107" spans="1:6" x14ac:dyDescent="0.25">
      <c r="A107" s="20" t="s">
        <v>15</v>
      </c>
      <c r="B107" s="24">
        <f>B100/B103</f>
        <v>0.36585365853658536</v>
      </c>
      <c r="C107" s="24">
        <f>C100/C103</f>
        <v>0.42857142857142855</v>
      </c>
      <c r="D107" s="24">
        <f>D100/D103</f>
        <v>0.51724137931034486</v>
      </c>
      <c r="E107" s="24">
        <f>E100/E103</f>
        <v>0.29411764705882354</v>
      </c>
      <c r="F107" s="19"/>
    </row>
    <row r="108" spans="1:6" x14ac:dyDescent="0.25">
      <c r="A108" s="20" t="s">
        <v>16</v>
      </c>
      <c r="B108" s="24">
        <f>B101/B103</f>
        <v>9.7560975609756101E-2</v>
      </c>
      <c r="C108" s="24">
        <f>C101/C103</f>
        <v>0.16190476190476191</v>
      </c>
      <c r="D108" s="24">
        <f>D101/D103</f>
        <v>0.2413793103448276</v>
      </c>
      <c r="E108" s="24">
        <f>E101/E103</f>
        <v>0.38235294117647056</v>
      </c>
      <c r="F108" s="19"/>
    </row>
    <row r="109" spans="1:6" x14ac:dyDescent="0.25">
      <c r="A109" s="20" t="s">
        <v>17</v>
      </c>
      <c r="B109" s="24">
        <f>B102/B103</f>
        <v>0.12195121951219512</v>
      </c>
      <c r="C109" s="24">
        <f>C102/C103</f>
        <v>0.15238095238095239</v>
      </c>
      <c r="D109" s="24">
        <f>D102/D103</f>
        <v>0.20689655172413793</v>
      </c>
      <c r="E109" s="24">
        <f>E102/E103</f>
        <v>0.11764705882352941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41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51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22</v>
      </c>
      <c r="C10" s="29">
        <v>12053</v>
      </c>
      <c r="D10" s="29">
        <v>4466</v>
      </c>
      <c r="E10" s="31">
        <f>C10/C15</f>
        <v>8.9496937070725827E-2</v>
      </c>
      <c r="F10" s="31">
        <f>D10/D15</f>
        <v>0.22081582200247218</v>
      </c>
    </row>
    <row r="11" spans="1:6" x14ac:dyDescent="0.25">
      <c r="A11" s="6" t="s">
        <v>14</v>
      </c>
      <c r="B11" s="29">
        <v>33</v>
      </c>
      <c r="C11" s="29">
        <v>24818</v>
      </c>
      <c r="D11" s="29">
        <v>6212</v>
      </c>
      <c r="E11" s="31">
        <f>C11/C15</f>
        <v>0.18428067570076109</v>
      </c>
      <c r="F11" s="31">
        <f>D11/D15</f>
        <v>0.30714462299134732</v>
      </c>
    </row>
    <row r="12" spans="1:6" x14ac:dyDescent="0.25">
      <c r="A12" s="6" t="s">
        <v>15</v>
      </c>
      <c r="B12" s="29">
        <v>79</v>
      </c>
      <c r="C12" s="29">
        <v>47400</v>
      </c>
      <c r="D12" s="29">
        <v>6661</v>
      </c>
      <c r="E12" s="31">
        <f>C12/C15</f>
        <v>0.35195841841470205</v>
      </c>
      <c r="F12" s="31">
        <f>D12/D15</f>
        <v>0.32934487021013598</v>
      </c>
    </row>
    <row r="13" spans="1:6" x14ac:dyDescent="0.25">
      <c r="A13" s="6" t="s">
        <v>16</v>
      </c>
      <c r="B13" s="29">
        <v>49</v>
      </c>
      <c r="C13" s="29">
        <v>31509</v>
      </c>
      <c r="D13" s="29">
        <v>2402</v>
      </c>
      <c r="E13" s="31">
        <f>C13/C15</f>
        <v>0.23396324484870987</v>
      </c>
      <c r="F13" s="31">
        <f>D13/D15</f>
        <v>0.11876390605686032</v>
      </c>
    </row>
    <row r="14" spans="1:6" x14ac:dyDescent="0.25">
      <c r="A14" s="6" t="s">
        <v>17</v>
      </c>
      <c r="B14" s="30">
        <v>40</v>
      </c>
      <c r="C14" s="30">
        <v>18895</v>
      </c>
      <c r="D14" s="30">
        <v>484</v>
      </c>
      <c r="E14" s="31">
        <f>C14/C15</f>
        <v>0.14030072396510118</v>
      </c>
      <c r="F14" s="31">
        <f>D14/D15</f>
        <v>2.3930778739184179E-2</v>
      </c>
    </row>
    <row r="15" spans="1:6" x14ac:dyDescent="0.25">
      <c r="A15" s="4" t="s">
        <v>0</v>
      </c>
      <c r="B15" s="63">
        <f>SUM(B10:B14)</f>
        <v>223</v>
      </c>
      <c r="C15" s="63">
        <f>SUM(C10:C14)</f>
        <v>134675</v>
      </c>
      <c r="D15" s="63">
        <f>SUM(D10:D14)</f>
        <v>20225</v>
      </c>
      <c r="E15" s="64">
        <f>SUM(E10:E14)</f>
        <v>1</v>
      </c>
      <c r="F15" s="64">
        <f>SUM(F10:F14)</f>
        <v>1.0000000000000002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56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4</v>
      </c>
      <c r="C29" s="9">
        <v>2</v>
      </c>
      <c r="D29" s="18">
        <v>8</v>
      </c>
      <c r="E29" s="3">
        <v>7</v>
      </c>
      <c r="F29" s="21">
        <f>SUM(B29:E29)</f>
        <v>21</v>
      </c>
      <c r="G29" s="15"/>
    </row>
    <row r="30" spans="1:7" x14ac:dyDescent="0.25">
      <c r="A30" s="6" t="s">
        <v>14</v>
      </c>
      <c r="B30" s="9">
        <v>6</v>
      </c>
      <c r="C30" s="9">
        <v>11</v>
      </c>
      <c r="D30" s="18">
        <v>13</v>
      </c>
      <c r="E30" s="3">
        <v>2</v>
      </c>
      <c r="F30" s="21">
        <f>SUM(B30:E30)</f>
        <v>32</v>
      </c>
      <c r="G30" s="15"/>
    </row>
    <row r="31" spans="1:7" x14ac:dyDescent="0.25">
      <c r="A31" s="6" t="s">
        <v>15</v>
      </c>
      <c r="B31" s="9">
        <v>57</v>
      </c>
      <c r="C31" s="9">
        <v>13</v>
      </c>
      <c r="D31" s="18">
        <v>6</v>
      </c>
      <c r="E31" s="3">
        <v>3</v>
      </c>
      <c r="F31" s="21">
        <f>SUM(B31:E31)</f>
        <v>79</v>
      </c>
      <c r="G31" s="15"/>
    </row>
    <row r="32" spans="1:7" x14ac:dyDescent="0.25">
      <c r="A32" s="6" t="s">
        <v>16</v>
      </c>
      <c r="B32" s="9">
        <v>34</v>
      </c>
      <c r="C32" s="9">
        <v>10</v>
      </c>
      <c r="D32" s="18">
        <v>3</v>
      </c>
      <c r="E32" s="3">
        <v>2</v>
      </c>
      <c r="F32" s="21">
        <f>SUM(B32:E32)</f>
        <v>49</v>
      </c>
      <c r="G32" s="15"/>
    </row>
    <row r="33" spans="1:9" x14ac:dyDescent="0.25">
      <c r="A33" s="6" t="s">
        <v>17</v>
      </c>
      <c r="B33" s="9">
        <v>14</v>
      </c>
      <c r="C33" s="9">
        <v>3</v>
      </c>
      <c r="D33" s="18">
        <v>5</v>
      </c>
      <c r="E33" s="3">
        <v>2</v>
      </c>
      <c r="F33" s="21">
        <f>SUM(B33:E33)</f>
        <v>24</v>
      </c>
      <c r="G33" s="15"/>
    </row>
    <row r="34" spans="1:9" x14ac:dyDescent="0.25">
      <c r="A34" s="8" t="s">
        <v>0</v>
      </c>
      <c r="B34" s="63">
        <f>SUM(B29:B33)</f>
        <v>115</v>
      </c>
      <c r="C34" s="63">
        <f>SUM(C29:C33)</f>
        <v>39</v>
      </c>
      <c r="D34" s="63">
        <f>SUM(D29:D33)</f>
        <v>35</v>
      </c>
      <c r="E34" s="63">
        <f>SUM(E29:E33)</f>
        <v>16</v>
      </c>
      <c r="F34" s="22">
        <f>SUM(F29:F33)</f>
        <v>205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3.4782608695652174E-2</v>
      </c>
      <c r="C36" s="5">
        <f>C29/C34</f>
        <v>5.128205128205128E-2</v>
      </c>
      <c r="D36" s="5">
        <f>D29/D34</f>
        <v>0.22857142857142856</v>
      </c>
      <c r="E36" s="5">
        <f>E29/E34</f>
        <v>0.4375</v>
      </c>
    </row>
    <row r="37" spans="1:9" x14ac:dyDescent="0.25">
      <c r="A37" s="6" t="s">
        <v>14</v>
      </c>
      <c r="B37" s="5">
        <f>B30/B34</f>
        <v>5.2173913043478258E-2</v>
      </c>
      <c r="C37" s="5">
        <f>C30/C34</f>
        <v>0.28205128205128205</v>
      </c>
      <c r="D37" s="5">
        <f>D30/D34</f>
        <v>0.37142857142857144</v>
      </c>
      <c r="E37" s="5">
        <f>E30/E34</f>
        <v>0.125</v>
      </c>
    </row>
    <row r="38" spans="1:9" x14ac:dyDescent="0.25">
      <c r="A38" s="6" t="s">
        <v>15</v>
      </c>
      <c r="B38" s="5">
        <f>B31/B34</f>
        <v>0.4956521739130435</v>
      </c>
      <c r="C38" s="5">
        <f>C31/C34</f>
        <v>0.33333333333333331</v>
      </c>
      <c r="D38" s="5">
        <f>D31/D34</f>
        <v>0.17142857142857143</v>
      </c>
      <c r="E38" s="5">
        <f>E31/E34</f>
        <v>0.1875</v>
      </c>
    </row>
    <row r="39" spans="1:9" x14ac:dyDescent="0.25">
      <c r="A39" s="6" t="s">
        <v>16</v>
      </c>
      <c r="B39" s="5">
        <f>B32/B34</f>
        <v>0.29565217391304349</v>
      </c>
      <c r="C39" s="5">
        <f>C32/C34</f>
        <v>0.25641025641025639</v>
      </c>
      <c r="D39" s="5">
        <f>D32/D34</f>
        <v>8.5714285714285715E-2</v>
      </c>
      <c r="E39" s="5">
        <f>E32/E34</f>
        <v>0.125</v>
      </c>
    </row>
    <row r="40" spans="1:9" x14ac:dyDescent="0.25">
      <c r="A40" s="6" t="s">
        <v>17</v>
      </c>
      <c r="B40" s="5">
        <f>B33/B34</f>
        <v>0.12173913043478261</v>
      </c>
      <c r="C40" s="5">
        <f>C33/C34</f>
        <v>7.6923076923076927E-2</v>
      </c>
      <c r="D40" s="5">
        <f>D33/D34</f>
        <v>0.14285714285714285</v>
      </c>
      <c r="E40" s="5">
        <f>E33/E34</f>
        <v>0.125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52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12</v>
      </c>
      <c r="C52" s="21">
        <v>6</v>
      </c>
      <c r="D52" s="21">
        <v>1</v>
      </c>
      <c r="E52" s="21">
        <v>3</v>
      </c>
      <c r="F52" s="21">
        <f>SUM(B52:E52)</f>
        <v>22</v>
      </c>
    </row>
    <row r="53" spans="1:6" x14ac:dyDescent="0.25">
      <c r="A53" s="20" t="s">
        <v>14</v>
      </c>
      <c r="B53" s="21">
        <v>28</v>
      </c>
      <c r="C53" s="21">
        <v>2</v>
      </c>
      <c r="D53" s="21">
        <v>0</v>
      </c>
      <c r="E53" s="21">
        <v>2</v>
      </c>
      <c r="F53" s="21">
        <f>SUM(B53:E53)</f>
        <v>32</v>
      </c>
    </row>
    <row r="54" spans="1:6" x14ac:dyDescent="0.25">
      <c r="A54" s="20" t="s">
        <v>15</v>
      </c>
      <c r="B54" s="21">
        <v>74</v>
      </c>
      <c r="C54" s="21">
        <v>3</v>
      </c>
      <c r="D54" s="21">
        <v>2</v>
      </c>
      <c r="E54" s="21">
        <v>0</v>
      </c>
      <c r="F54" s="21">
        <f>SUM(B54:E54)</f>
        <v>79</v>
      </c>
    </row>
    <row r="55" spans="1:6" x14ac:dyDescent="0.25">
      <c r="A55" s="20" t="s">
        <v>16</v>
      </c>
      <c r="B55" s="21">
        <v>47</v>
      </c>
      <c r="C55" s="21">
        <v>0</v>
      </c>
      <c r="D55" s="21">
        <v>1</v>
      </c>
      <c r="E55" s="21">
        <v>1</v>
      </c>
      <c r="F55" s="21">
        <f>SUM(B55:E55)</f>
        <v>49</v>
      </c>
    </row>
    <row r="56" spans="1:6" x14ac:dyDescent="0.25">
      <c r="A56" s="20" t="s">
        <v>17</v>
      </c>
      <c r="B56" s="21">
        <v>21</v>
      </c>
      <c r="C56" s="21">
        <v>1</v>
      </c>
      <c r="D56" s="21">
        <v>2</v>
      </c>
      <c r="E56" s="21">
        <v>1</v>
      </c>
      <c r="F56" s="21">
        <f>SUM(B56:E56)</f>
        <v>25</v>
      </c>
    </row>
    <row r="57" spans="1:6" x14ac:dyDescent="0.25">
      <c r="A57" s="22" t="s">
        <v>0</v>
      </c>
      <c r="B57" s="63">
        <f>SUM(B52:B56)</f>
        <v>182</v>
      </c>
      <c r="C57" s="63">
        <f>SUM(C52:C56)</f>
        <v>12</v>
      </c>
      <c r="D57" s="63">
        <f>SUM(D52:D56)</f>
        <v>6</v>
      </c>
      <c r="E57" s="63">
        <f>SUM(E52:E56)</f>
        <v>7</v>
      </c>
      <c r="F57" s="22">
        <f>SUM(F52:F56)</f>
        <v>207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6.5934065934065936E-2</v>
      </c>
      <c r="C59" s="24">
        <f>C52/C57</f>
        <v>0.5</v>
      </c>
      <c r="D59" s="24">
        <f>D52/D57</f>
        <v>0.16666666666666666</v>
      </c>
      <c r="E59" s="24">
        <f>E52/E57</f>
        <v>0.42857142857142855</v>
      </c>
      <c r="F59" s="19"/>
    </row>
    <row r="60" spans="1:6" x14ac:dyDescent="0.25">
      <c r="A60" s="20" t="s">
        <v>14</v>
      </c>
      <c r="B60" s="24">
        <f>B53/B57</f>
        <v>0.15384615384615385</v>
      </c>
      <c r="C60" s="24">
        <f>C53/C57</f>
        <v>0.16666666666666666</v>
      </c>
      <c r="D60" s="24">
        <f>D53/D57</f>
        <v>0</v>
      </c>
      <c r="E60" s="24">
        <f>E53/E57</f>
        <v>0.2857142857142857</v>
      </c>
      <c r="F60" s="19"/>
    </row>
    <row r="61" spans="1:6" x14ac:dyDescent="0.25">
      <c r="A61" s="20" t="s">
        <v>15</v>
      </c>
      <c r="B61" s="24">
        <f>B54/B57</f>
        <v>0.40659340659340659</v>
      </c>
      <c r="C61" s="24">
        <f>C54/C57</f>
        <v>0.25</v>
      </c>
      <c r="D61" s="24">
        <f>D54/D57</f>
        <v>0.33333333333333331</v>
      </c>
      <c r="E61" s="24">
        <f>E54/E57</f>
        <v>0</v>
      </c>
      <c r="F61" s="19"/>
    </row>
    <row r="62" spans="1:6" x14ac:dyDescent="0.25">
      <c r="A62" s="20" t="s">
        <v>16</v>
      </c>
      <c r="B62" s="24">
        <f>B55/B57</f>
        <v>0.25824175824175827</v>
      </c>
      <c r="C62" s="24">
        <f>C55/C57</f>
        <v>0</v>
      </c>
      <c r="D62" s="24">
        <f>D55/D57</f>
        <v>0.16666666666666666</v>
      </c>
      <c r="E62" s="24">
        <f>E55/E57</f>
        <v>0.14285714285714285</v>
      </c>
      <c r="F62" s="19"/>
    </row>
    <row r="63" spans="1:6" x14ac:dyDescent="0.25">
      <c r="A63" s="20" t="s">
        <v>17</v>
      </c>
      <c r="B63" s="24">
        <f>B56/B57</f>
        <v>0.11538461538461539</v>
      </c>
      <c r="C63" s="24">
        <f>C56/C57</f>
        <v>8.3333333333333329E-2</v>
      </c>
      <c r="D63" s="24">
        <f>D56/D57</f>
        <v>0.33333333333333331</v>
      </c>
      <c r="E63" s="24">
        <f>E56/E57</f>
        <v>0.14285714285714285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45" x14ac:dyDescent="0.25">
      <c r="A74" s="47" t="s">
        <v>53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6</v>
      </c>
      <c r="C75" s="21">
        <v>4</v>
      </c>
      <c r="D75" s="21">
        <v>8</v>
      </c>
      <c r="E75" s="21">
        <v>0</v>
      </c>
      <c r="F75" s="21">
        <f>SUM(B75:E75)</f>
        <v>18</v>
      </c>
    </row>
    <row r="76" spans="1:6" x14ac:dyDescent="0.25">
      <c r="A76" s="20" t="s">
        <v>14</v>
      </c>
      <c r="B76" s="21">
        <v>6</v>
      </c>
      <c r="C76" s="21">
        <v>5</v>
      </c>
      <c r="D76" s="21">
        <v>18</v>
      </c>
      <c r="E76" s="21">
        <v>3</v>
      </c>
      <c r="F76" s="21">
        <f>SUM(B76:E76)</f>
        <v>32</v>
      </c>
    </row>
    <row r="77" spans="1:6" x14ac:dyDescent="0.25">
      <c r="A77" s="20" t="s">
        <v>15</v>
      </c>
      <c r="B77" s="21">
        <v>7</v>
      </c>
      <c r="C77" s="21">
        <v>26</v>
      </c>
      <c r="D77" s="21">
        <v>38</v>
      </c>
      <c r="E77" s="21">
        <v>8</v>
      </c>
      <c r="F77" s="21">
        <f>SUM(B77:E77)</f>
        <v>79</v>
      </c>
    </row>
    <row r="78" spans="1:6" x14ac:dyDescent="0.25">
      <c r="A78" s="20" t="s">
        <v>16</v>
      </c>
      <c r="B78" s="21">
        <v>0</v>
      </c>
      <c r="C78" s="21">
        <v>10</v>
      </c>
      <c r="D78" s="21">
        <v>21</v>
      </c>
      <c r="E78" s="21">
        <v>17</v>
      </c>
      <c r="F78" s="21">
        <f>SUM(B78:E78)</f>
        <v>48</v>
      </c>
    </row>
    <row r="79" spans="1:6" x14ac:dyDescent="0.25">
      <c r="A79" s="20" t="s">
        <v>17</v>
      </c>
      <c r="B79" s="21">
        <v>2</v>
      </c>
      <c r="C79" s="21">
        <v>4</v>
      </c>
      <c r="D79" s="21">
        <v>8</v>
      </c>
      <c r="E79" s="21">
        <v>10</v>
      </c>
      <c r="F79" s="21">
        <f>SUM(B79:E79)</f>
        <v>24</v>
      </c>
    </row>
    <row r="80" spans="1:6" x14ac:dyDescent="0.25">
      <c r="A80" s="26" t="s">
        <v>0</v>
      </c>
      <c r="B80" s="63">
        <f>SUM(B75:B79)</f>
        <v>21</v>
      </c>
      <c r="C80" s="63">
        <f>SUM(C75:C79)</f>
        <v>49</v>
      </c>
      <c r="D80" s="63">
        <f>SUM(D75:D79)</f>
        <v>93</v>
      </c>
      <c r="E80" s="63">
        <f>SUM(E75:E79)</f>
        <v>38</v>
      </c>
      <c r="F80" s="22">
        <f>SUM(F75:F79)</f>
        <v>201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0.2857142857142857</v>
      </c>
      <c r="C82" s="24">
        <f>C75/C80</f>
        <v>8.1632653061224483E-2</v>
      </c>
      <c r="D82" s="24">
        <f>D75/D80</f>
        <v>8.6021505376344093E-2</v>
      </c>
      <c r="E82" s="24">
        <f>E75/E80</f>
        <v>0</v>
      </c>
      <c r="F82" s="19"/>
    </row>
    <row r="83" spans="1:6" x14ac:dyDescent="0.25">
      <c r="A83" s="20" t="s">
        <v>14</v>
      </c>
      <c r="B83" s="24">
        <f>B76/B80</f>
        <v>0.2857142857142857</v>
      </c>
      <c r="C83" s="24">
        <f>C76/C80</f>
        <v>0.10204081632653061</v>
      </c>
      <c r="D83" s="24">
        <f>D76/D80</f>
        <v>0.19354838709677419</v>
      </c>
      <c r="E83" s="24">
        <f>E76/E80</f>
        <v>7.8947368421052627E-2</v>
      </c>
      <c r="F83" s="19"/>
    </row>
    <row r="84" spans="1:6" x14ac:dyDescent="0.25">
      <c r="A84" s="20" t="s">
        <v>15</v>
      </c>
      <c r="B84" s="24">
        <f>B77/B80</f>
        <v>0.33333333333333331</v>
      </c>
      <c r="C84" s="24">
        <f>C77/C80</f>
        <v>0.53061224489795922</v>
      </c>
      <c r="D84" s="24">
        <f>D77/D80</f>
        <v>0.40860215053763443</v>
      </c>
      <c r="E84" s="24">
        <f>E77/E80</f>
        <v>0.21052631578947367</v>
      </c>
      <c r="F84" s="19"/>
    </row>
    <row r="85" spans="1:6" x14ac:dyDescent="0.25">
      <c r="A85" s="20" t="s">
        <v>16</v>
      </c>
      <c r="B85" s="24">
        <f>B78/B80</f>
        <v>0</v>
      </c>
      <c r="C85" s="24">
        <f>C78/C80</f>
        <v>0.20408163265306123</v>
      </c>
      <c r="D85" s="24">
        <f>D78/D80</f>
        <v>0.22580645161290322</v>
      </c>
      <c r="E85" s="24">
        <f>E78/E80</f>
        <v>0.44736842105263158</v>
      </c>
      <c r="F85" s="19"/>
    </row>
    <row r="86" spans="1:6" x14ac:dyDescent="0.25">
      <c r="A86" s="20" t="s">
        <v>17</v>
      </c>
      <c r="B86" s="24">
        <f>B79/B80</f>
        <v>9.5238095238095233E-2</v>
      </c>
      <c r="C86" s="24">
        <f>C79/C80</f>
        <v>8.1632653061224483E-2</v>
      </c>
      <c r="D86" s="24">
        <f>D79/D80</f>
        <v>8.6021505376344093E-2</v>
      </c>
      <c r="E86" s="24">
        <f>E79/E80</f>
        <v>0.26315789473684209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54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9</v>
      </c>
      <c r="C98" s="21">
        <v>11</v>
      </c>
      <c r="D98" s="21">
        <v>0</v>
      </c>
      <c r="E98" s="28">
        <v>2</v>
      </c>
      <c r="F98" s="21">
        <f>SUM(B98:E98)</f>
        <v>22</v>
      </c>
    </row>
    <row r="99" spans="1:6" x14ac:dyDescent="0.25">
      <c r="A99" s="20" t="s">
        <v>14</v>
      </c>
      <c r="B99" s="21">
        <v>7</v>
      </c>
      <c r="C99" s="21">
        <v>16</v>
      </c>
      <c r="D99" s="21">
        <v>3</v>
      </c>
      <c r="E99" s="28">
        <v>6</v>
      </c>
      <c r="F99" s="21">
        <f>SUM(B99:E99)</f>
        <v>32</v>
      </c>
    </row>
    <row r="100" spans="1:6" x14ac:dyDescent="0.25">
      <c r="A100" s="20" t="s">
        <v>15</v>
      </c>
      <c r="B100" s="21">
        <v>15</v>
      </c>
      <c r="C100" s="21">
        <v>39</v>
      </c>
      <c r="D100" s="21">
        <v>14</v>
      </c>
      <c r="E100" s="28">
        <v>11</v>
      </c>
      <c r="F100" s="21">
        <f>SUM(B100:E100)</f>
        <v>79</v>
      </c>
    </row>
    <row r="101" spans="1:6" x14ac:dyDescent="0.25">
      <c r="A101" s="20" t="s">
        <v>16</v>
      </c>
      <c r="B101" s="21">
        <v>2</v>
      </c>
      <c r="C101" s="21">
        <v>26</v>
      </c>
      <c r="D101" s="21">
        <v>12</v>
      </c>
      <c r="E101" s="28">
        <v>9</v>
      </c>
      <c r="F101" s="21">
        <f>SUM(B101:E101)</f>
        <v>49</v>
      </c>
    </row>
    <row r="102" spans="1:6" x14ac:dyDescent="0.25">
      <c r="A102" s="20" t="s">
        <v>17</v>
      </c>
      <c r="B102" s="21">
        <v>4</v>
      </c>
      <c r="C102" s="21">
        <v>14</v>
      </c>
      <c r="D102" s="21">
        <v>2</v>
      </c>
      <c r="E102" s="28">
        <v>5</v>
      </c>
      <c r="F102" s="21">
        <f>SUM(B102:E102)</f>
        <v>25</v>
      </c>
    </row>
    <row r="103" spans="1:6" x14ac:dyDescent="0.25">
      <c r="A103" s="26" t="s">
        <v>0</v>
      </c>
      <c r="B103" s="63">
        <f>SUM(B98:B102)</f>
        <v>37</v>
      </c>
      <c r="C103" s="63">
        <f>SUM(C98:C102)</f>
        <v>106</v>
      </c>
      <c r="D103" s="63">
        <f>SUM(D98:D102)</f>
        <v>31</v>
      </c>
      <c r="E103" s="63">
        <f>SUM(E98:E102)</f>
        <v>33</v>
      </c>
      <c r="F103" s="22">
        <f>SUM(F98:F102)</f>
        <v>207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0.24324324324324326</v>
      </c>
      <c r="C105" s="24">
        <f>C98/C103</f>
        <v>0.10377358490566038</v>
      </c>
      <c r="D105" s="24">
        <f>D98/D103</f>
        <v>0</v>
      </c>
      <c r="E105" s="24">
        <f>E98/E103</f>
        <v>6.0606060606060608E-2</v>
      </c>
      <c r="F105" s="19"/>
    </row>
    <row r="106" spans="1:6" x14ac:dyDescent="0.25">
      <c r="A106" s="20" t="s">
        <v>14</v>
      </c>
      <c r="B106" s="24">
        <f>B99/B103</f>
        <v>0.1891891891891892</v>
      </c>
      <c r="C106" s="24">
        <f>C99/C103</f>
        <v>0.15094339622641509</v>
      </c>
      <c r="D106" s="24">
        <f>D99/D103</f>
        <v>9.6774193548387094E-2</v>
      </c>
      <c r="E106" s="24">
        <f>E99/E103</f>
        <v>0.18181818181818182</v>
      </c>
      <c r="F106" s="19"/>
    </row>
    <row r="107" spans="1:6" x14ac:dyDescent="0.25">
      <c r="A107" s="20" t="s">
        <v>15</v>
      </c>
      <c r="B107" s="24">
        <f>B100/B103</f>
        <v>0.40540540540540543</v>
      </c>
      <c r="C107" s="24">
        <f>C100/C103</f>
        <v>0.36792452830188677</v>
      </c>
      <c r="D107" s="24">
        <f>D100/D103</f>
        <v>0.45161290322580644</v>
      </c>
      <c r="E107" s="24">
        <f>E100/E103</f>
        <v>0.33333333333333331</v>
      </c>
      <c r="F107" s="19"/>
    </row>
    <row r="108" spans="1:6" x14ac:dyDescent="0.25">
      <c r="A108" s="20" t="s">
        <v>16</v>
      </c>
      <c r="B108" s="24">
        <f>B101/B103</f>
        <v>5.4054054054054057E-2</v>
      </c>
      <c r="C108" s="24">
        <f>C101/C103</f>
        <v>0.24528301886792453</v>
      </c>
      <c r="D108" s="24">
        <f>D101/D103</f>
        <v>0.38709677419354838</v>
      </c>
      <c r="E108" s="24">
        <f>E101/E103</f>
        <v>0.27272727272727271</v>
      </c>
      <c r="F108" s="19"/>
    </row>
    <row r="109" spans="1:6" x14ac:dyDescent="0.25">
      <c r="A109" s="20" t="s">
        <v>17</v>
      </c>
      <c r="B109" s="24">
        <f>B102/B103</f>
        <v>0.10810810810810811</v>
      </c>
      <c r="C109" s="24">
        <f>C102/C103</f>
        <v>0.13207547169811321</v>
      </c>
      <c r="D109" s="24">
        <f>D102/D103</f>
        <v>6.4516129032258063E-2</v>
      </c>
      <c r="E109" s="24">
        <f>E102/E103</f>
        <v>0.15151515151515152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2018-07-18T21:10:29Z</dcterms:modified>
</cp:coreProperties>
</file>