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0" i="3"/>
  <c r="E86" i="3"/>
  <c r="D80" i="3"/>
  <c r="D86" i="3"/>
  <c r="C80" i="3"/>
  <c r="C86" i="3"/>
  <c r="B80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C20" i="1"/>
  <c r="B36" i="1"/>
  <c r="B35" i="1"/>
  <c r="B34" i="1"/>
  <c r="B33" i="1"/>
  <c r="B32" i="1"/>
  <c r="C34" i="1"/>
  <c r="D34" i="1"/>
  <c r="D20" i="1"/>
  <c r="C32" i="1"/>
  <c r="D32" i="1"/>
  <c r="C35" i="1"/>
  <c r="D35" i="1"/>
  <c r="C36" i="1"/>
  <c r="D36" i="1"/>
  <c r="C33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<sst xmlns="http://schemas.openxmlformats.org/spreadsheetml/2006/main" count="225" uniqueCount="59">
  <si>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</si>
  <si>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</si>
  <si>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</si>
  <si>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</si>
  <si>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</si>
  <si>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</si>
  <si>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</si>
  <si>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</si>
  <si>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</si>
  <si>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</si>
  <si>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</si>
  <si>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</si>
  <si>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</si>
  <si>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</si>
  <si>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</si>
  <si>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</si>
  <si>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</si>
  <si>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</si>
  <si>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</si>
  <si>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</si>
  <si>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</si>
  <si>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</si>
  <si>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</si>
  <si>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</si>
  <si>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</si>
  <si>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</si>
  <si>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</si>
  <si>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</si>
  <si>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</si>
  <si>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</si>
  <si>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</si>
  <si>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</si>
  <si>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</si>
  <si>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</si>
  <si>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</si>
  <si>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</si>
  <si>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</si>
  <si>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</si>
  <si>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</si>
  <si>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</si>
  <si>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</si>
  <si>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</si>
  <si>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</si>
  <si>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</si>
  <si>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</si>
  <si>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Connecticut</t>
  </si>
  <si>
    <t>Connecticut Schools Reporting Zero Students as Chronically Absent</t>
  </si>
  <si>
    <t xml:space="preserve">SY 15-16 Chronic Absence Levels Across Connecticut Schools by Locale </t>
  </si>
  <si>
    <t>SY 15-16 Chronic Absence Levels Across Connecticut Schools by Concentration of Poverty</t>
  </si>
  <si>
    <t>SY 15-16 Chronic Absence Levels Across Connecticut Schools by School Type</t>
  </si>
  <si>
    <t>SY 15-16 Chronic Absence Levels Across Connecticut Schools</t>
  </si>
  <si>
    <t>SY 13-14 Chronic Absence Levels Across 
Connecticut Schools</t>
  </si>
  <si>
    <t xml:space="preserve">SY 13-14 Chronic Absence Levels Across Connecticut Schools by School Type </t>
  </si>
  <si>
    <t xml:space="preserve">SY 13-14 Chronic Absence Levels Across Connecticut Schools by Concentration of Poverty  </t>
  </si>
  <si>
    <t xml:space="preserve">SY 13-14 Chronic Absence Levels Across Connecticut Schools by Locale </t>
  </si>
  <si>
    <t>Chronic Absence Levels Across Connecticut Schools SY 15-16  Compared to SY 13-14</t>
  </si>
  <si>
    <t>Chronic Absence Levels Across Connecticut Schools</t>
  </si>
  <si>
    <t xml:space="preserve">SY 13-14 Chronic Absence Levels Across Connecticut Schools by Grades Served </t>
  </si>
  <si>
    <t>SY 15-16 Chronic Absence Levels Across Connecticut Schools by Grades 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</si>
</sst>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Connecticut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111</c:v>
                </c:pt>
                <c:pt idx="1">
                  <c:v>123</c:v>
                </c:pt>
                <c:pt idx="2">
                  <c:v>371</c:v>
                </c:pt>
                <c:pt idx="3">
                  <c:v>319</c:v>
                </c:pt>
                <c:pt idx="4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152</c:v>
                </c:pt>
                <c:pt idx="1">
                  <c:v>136</c:v>
                </c:pt>
                <c:pt idx="2">
                  <c:v>325</c:v>
                </c:pt>
                <c:pt idx="3">
                  <c:v>302</c:v>
                </c:pt>
                <c:pt idx="4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92872"/>
        <c:axId val="2100558920"/>
      </c:barChart>
      <c:catAx>
        <c:axId val="213519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558920"/>
        <c:crosses val="autoZero"/>
        <c:auto val="1"/>
        <c:lblAlgn val="ctr"/>
        <c:lblOffset val="100"/>
        <c:noMultiLvlLbl val="0"/>
      </c:catAx>
      <c:valAx>
        <c:axId val="21005589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9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Connecticut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0.26946107784431139</c:v>
                </c:pt>
                <c:pt idx="1">
                  <c:v>0.17032967032967034</c:v>
                </c:pt>
                <c:pt idx="2">
                  <c:v>6.3492063492063489E-2</c:v>
                </c:pt>
                <c:pt idx="3">
                  <c:v>2.8571428571428571E-2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0.24550898203592814</c:v>
                </c:pt>
                <c:pt idx="1">
                  <c:v>0.17582417582417584</c:v>
                </c:pt>
                <c:pt idx="2">
                  <c:v>0.12698412698412698</c:v>
                </c:pt>
                <c:pt idx="3">
                  <c:v>3.4693877551020408E-2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0.28742514970059879</c:v>
                </c:pt>
                <c:pt idx="1">
                  <c:v>0.43956043956043955</c:v>
                </c:pt>
                <c:pt idx="2">
                  <c:v>0.47222222222222221</c:v>
                </c:pt>
                <c:pt idx="3">
                  <c:v>0.24897959183673468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5.3892215568862277E-2</c:v>
                </c:pt>
                <c:pt idx="1">
                  <c:v>0.12087912087912088</c:v>
                </c:pt>
                <c:pt idx="2">
                  <c:v>0.25793650793650796</c:v>
                </c:pt>
                <c:pt idx="3">
                  <c:v>0.45306122448979591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0.1437125748502994</c:v>
                </c:pt>
                <c:pt idx="1">
                  <c:v>9.3406593406593408E-2</c:v>
                </c:pt>
                <c:pt idx="2">
                  <c:v>7.9365079365079361E-2</c:v>
                </c:pt>
                <c:pt idx="3">
                  <c:v>0.23469387755102042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0779032"/>
        <c:axId val="2141087624"/>
      </c:barChart>
      <c:catAx>
        <c:axId val="2100779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1087624"/>
        <c:crosses val="autoZero"/>
        <c:auto val="1"/>
        <c:lblAlgn val="ctr"/>
        <c:lblOffset val="100"/>
        <c:noMultiLvlLbl val="0"/>
      </c:catAx>
      <c:valAx>
        <c:axId val="21410876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7790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Connecticut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0.16129032258064516</c:v>
                </c:pt>
                <c:pt idx="1">
                  <c:v>8.2332761578044603E-2</c:v>
                </c:pt>
                <c:pt idx="2">
                  <c:v>0.13953488372093023</c:v>
                </c:pt>
                <c:pt idx="3">
                  <c:v>1.9230769230769232E-2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0.15161290322580645</c:v>
                </c:pt>
                <c:pt idx="1">
                  <c:v>0.10806174957118353</c:v>
                </c:pt>
                <c:pt idx="2">
                  <c:v>0.11627906976744186</c:v>
                </c:pt>
                <c:pt idx="3">
                  <c:v>4.4871794871794872E-2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0.37096774193548387</c:v>
                </c:pt>
                <c:pt idx="1">
                  <c:v>0.32590051457975988</c:v>
                </c:pt>
                <c:pt idx="2">
                  <c:v>0.46511627906976744</c:v>
                </c:pt>
                <c:pt idx="3">
                  <c:v>0.28205128205128205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0.19354838709677419</c:v>
                </c:pt>
                <c:pt idx="1">
                  <c:v>0.32590051457975988</c:v>
                </c:pt>
                <c:pt idx="2">
                  <c:v>0.18604651162790697</c:v>
                </c:pt>
                <c:pt idx="3">
                  <c:v>0.38461538461538464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0.12258064516129032</c:v>
                </c:pt>
                <c:pt idx="1">
                  <c:v>0.15780445969125215</c:v>
                </c:pt>
                <c:pt idx="2">
                  <c:v>9.3023255813953487E-2</c:v>
                </c:pt>
                <c:pt idx="3">
                  <c:v>0.26923076923076922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034104"/>
        <c:axId val="2090251960"/>
      </c:barChart>
      <c:catAx>
        <c:axId val="2096034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0251960"/>
        <c:crosses val="autoZero"/>
        <c:auto val="1"/>
        <c:lblAlgn val="ctr"/>
        <c:lblOffset val="100"/>
        <c:noMultiLvlLbl val="0"/>
      </c:catAx>
      <c:valAx>
        <c:axId val="2090251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0341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Connecticut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0.10072595281306715</c:v>
                </c:pt>
                <c:pt idx="1">
                  <c:v>0.11161524500907441</c:v>
                </c:pt>
                <c:pt idx="2">
                  <c:v>0.33666061705989109</c:v>
                </c:pt>
                <c:pt idx="3">
                  <c:v>0.28947368421052633</c:v>
                </c:pt>
                <c:pt idx="4">
                  <c:v>0.16152450090744103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0.12751677852348994</c:v>
                </c:pt>
                <c:pt idx="1">
                  <c:v>0.11409395973154363</c:v>
                </c:pt>
                <c:pt idx="2">
                  <c:v>0.2726510067114094</c:v>
                </c:pt>
                <c:pt idx="3">
                  <c:v>0.25335570469798657</c:v>
                </c:pt>
                <c:pt idx="4">
                  <c:v>0.23238255033557048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956968"/>
        <c:axId val="2136243816"/>
      </c:barChart>
      <c:catAx>
        <c:axId val="2111956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243816"/>
        <c:crosses val="autoZero"/>
        <c:auto val="1"/>
        <c:lblAlgn val="ctr"/>
        <c:lblOffset val="100"/>
        <c:noMultiLvlLbl val="0"/>
      </c:catAx>
      <c:valAx>
        <c:axId val="2136243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119569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Connecticut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4.3557168784029036E-2</c:v>
                </c:pt>
                <c:pt idx="1">
                  <c:v>5.620805369127517E-2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4193448"/>
        <c:axId val="2112486440"/>
      </c:barChart>
      <c:catAx>
        <c:axId val="208419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486440"/>
        <c:crosses val="autoZero"/>
        <c:auto val="1"/>
        <c:lblAlgn val="ctr"/>
        <c:lblOffset val="100"/>
        <c:noMultiLvlLbl val="0"/>
      </c:catAx>
      <c:valAx>
        <c:axId val="211248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193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Connecticut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20945188868901E-2"/>
          <c:y val="0.177287549582618"/>
          <c:w val="0.90840978903395297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4.7765793528505393E-2</c:v>
                </c:pt>
                <c:pt idx="1">
                  <c:v>5.2380952380952382E-2</c:v>
                </c:pt>
                <c:pt idx="2">
                  <c:v>0.30996309963099633</c:v>
                </c:pt>
                <c:pt idx="3">
                  <c:v>0.38461538461538464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8.7827426810477657E-2</c:v>
                </c:pt>
                <c:pt idx="1">
                  <c:v>0.11428571428571428</c:v>
                </c:pt>
                <c:pt idx="2">
                  <c:v>0.16236162361623616</c:v>
                </c:pt>
                <c:pt idx="3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0.28351309707241912</c:v>
                </c:pt>
                <c:pt idx="1">
                  <c:v>0.25714285714285712</c:v>
                </c:pt>
                <c:pt idx="2">
                  <c:v>0.26937269372693728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0.30200308166409862</c:v>
                </c:pt>
                <c:pt idx="1">
                  <c:v>0.34285714285714286</c:v>
                </c:pt>
                <c:pt idx="2">
                  <c:v>0.11070110701107011</c:v>
                </c:pt>
                <c:pt idx="3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0.27889060092449924</c:v>
                </c:pt>
                <c:pt idx="1">
                  <c:v>0.23333333333333334</c:v>
                </c:pt>
                <c:pt idx="2">
                  <c:v>0.14760147601476015</c:v>
                </c:pt>
                <c:pt idx="3">
                  <c:v>0.13461538461538461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984008"/>
        <c:axId val="2131003640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003640"/>
        <c:crosses val="autoZero"/>
        <c:auto val="1"/>
        <c:lblAlgn val="ctr"/>
        <c:lblOffset val="100"/>
        <c:noMultiLvlLbl val="0"/>
      </c:catAx>
      <c:valAx>
        <c:axId val="21310036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Connecticut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6.5671641791044774E-2</c:v>
                </c:pt>
                <c:pt idx="1">
                  <c:v>0.37209302325581395</c:v>
                </c:pt>
                <c:pt idx="2">
                  <c:v>0.17647058823529413</c:v>
                </c:pt>
                <c:pt idx="3">
                  <c:v>0.60810810810810811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0.11044776119402985</c:v>
                </c:pt>
                <c:pt idx="1">
                  <c:v>0.11627906976744186</c:v>
                </c:pt>
                <c:pt idx="2">
                  <c:v>0.47058823529411764</c:v>
                </c:pt>
                <c:pt idx="3">
                  <c:v>5.4054054054054057E-2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0.30049751243781092</c:v>
                </c:pt>
                <c:pt idx="1">
                  <c:v>0.10465116279069768</c:v>
                </c:pt>
                <c:pt idx="2">
                  <c:v>0.35294117647058826</c:v>
                </c:pt>
                <c:pt idx="3">
                  <c:v>9.45945945945946E-2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0.29850746268656714</c:v>
                </c:pt>
                <c:pt idx="1">
                  <c:v>1.1627906976744186E-2</c:v>
                </c:pt>
                <c:pt idx="2">
                  <c:v>0</c:v>
                </c:pt>
                <c:pt idx="3">
                  <c:v>1.3513513513513514E-2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0.22487562189054727</c:v>
                </c:pt>
                <c:pt idx="1">
                  <c:v>0.39534883720930231</c:v>
                </c:pt>
                <c:pt idx="2">
                  <c:v>0</c:v>
                </c:pt>
                <c:pt idx="3">
                  <c:v>0.22972972972972974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2544920"/>
        <c:axId val="2094729480"/>
      </c:barChart>
      <c:catAx>
        <c:axId val="2112544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4729480"/>
        <c:crosses val="autoZero"/>
        <c:auto val="1"/>
        <c:lblAlgn val="ctr"/>
        <c:lblOffset val="100"/>
        <c:noMultiLvlLbl val="0"/>
      </c:catAx>
      <c:valAx>
        <c:axId val="20947294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25449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Connecticut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1400" b="1" i="0" baseline="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0.32515337423312884</c:v>
                </c:pt>
                <c:pt idx="1">
                  <c:v>0.17592592592592593</c:v>
                </c:pt>
                <c:pt idx="2">
                  <c:v>6.8181818181818177E-2</c:v>
                </c:pt>
                <c:pt idx="3">
                  <c:v>3.6585365853658534E-2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0.25766871165644173</c:v>
                </c:pt>
                <c:pt idx="1">
                  <c:v>0.16666666666666666</c:v>
                </c:pt>
                <c:pt idx="2">
                  <c:v>0.14015151515151514</c:v>
                </c:pt>
                <c:pt idx="3">
                  <c:v>3.2520325203252036E-2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0.26380368098159507</c:v>
                </c:pt>
                <c:pt idx="1">
                  <c:v>0.39351851851851855</c:v>
                </c:pt>
                <c:pt idx="2">
                  <c:v>0.39015151515151514</c:v>
                </c:pt>
                <c:pt idx="3">
                  <c:v>0.18902439024390244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9.815950920245399E-2</c:v>
                </c:pt>
                <c:pt idx="1">
                  <c:v>0.15277777777777779</c:v>
                </c:pt>
                <c:pt idx="2">
                  <c:v>0.23484848484848486</c:v>
                </c:pt>
                <c:pt idx="3">
                  <c:v>0.38821138211382111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5.5214723926380369E-2</c:v>
                </c:pt>
                <c:pt idx="1">
                  <c:v>0.1111111111111111</c:v>
                </c:pt>
                <c:pt idx="2">
                  <c:v>0.16666666666666666</c:v>
                </c:pt>
                <c:pt idx="3">
                  <c:v>0.35365853658536583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-2095228616"/>
        <c:axId val="-2095225544"/>
      </c:barChart>
      <c:catAx>
        <c:axId val="-2095228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5225544"/>
        <c:crosses val="autoZero"/>
        <c:auto val="1"/>
        <c:lblAlgn val="ctr"/>
        <c:lblOffset val="100"/>
        <c:noMultiLvlLbl val="0"/>
      </c:catAx>
      <c:valAx>
        <c:axId val="-20952255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52286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Connecticut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0.19230769230769232</c:v>
                </c:pt>
                <c:pt idx="1">
                  <c:v>9.2651757188498399E-2</c:v>
                </c:pt>
                <c:pt idx="2">
                  <c:v>0.14634146341463414</c:v>
                </c:pt>
                <c:pt idx="3">
                  <c:v>5.6250000000000001E-2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0.19551282051282051</c:v>
                </c:pt>
                <c:pt idx="1">
                  <c:v>8.1469648562300323E-2</c:v>
                </c:pt>
                <c:pt idx="2">
                  <c:v>0.17073170731707318</c:v>
                </c:pt>
                <c:pt idx="3">
                  <c:v>4.3749999999999997E-2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0.36538461538461536</c:v>
                </c:pt>
                <c:pt idx="1">
                  <c:v>0.26038338658146964</c:v>
                </c:pt>
                <c:pt idx="2">
                  <c:v>0.34146341463414637</c:v>
                </c:pt>
                <c:pt idx="3">
                  <c:v>0.16250000000000001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0.1858974358974359</c:v>
                </c:pt>
                <c:pt idx="1">
                  <c:v>0.28115015974440893</c:v>
                </c:pt>
                <c:pt idx="2">
                  <c:v>0.31707317073170732</c:v>
                </c:pt>
                <c:pt idx="3">
                  <c:v>0.34375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6.0897435897435896E-2</c:v>
                </c:pt>
                <c:pt idx="1">
                  <c:v>0.28434504792332266</c:v>
                </c:pt>
                <c:pt idx="2">
                  <c:v>2.4390243902439025E-2</c:v>
                </c:pt>
                <c:pt idx="3">
                  <c:v>0.39374999999999999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8243576"/>
        <c:axId val="2113427080"/>
      </c:barChart>
      <c:catAx>
        <c:axId val="2138243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427080"/>
        <c:crosses val="autoZero"/>
        <c:auto val="1"/>
        <c:lblAlgn val="ctr"/>
        <c:lblOffset val="100"/>
        <c:noMultiLvlLbl val="0"/>
      </c:catAx>
      <c:valAx>
        <c:axId val="2113427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2435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</a:t>
            </a:r>
            <a:r>
              <a:rPr lang="en-US" sz="1400" b="1" i="0" u="none" strike="noStrike" baseline="0">
                <a:effectLst/>
              </a:rPr>
              <a:t>Across Connecticut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20945188868901E-2"/>
          <c:y val="0.177287549582618"/>
          <c:w val="0.90840978903395297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4.3760129659643439E-2</c:v>
                </c:pt>
                <c:pt idx="1">
                  <c:v>3.1578947368421054E-2</c:v>
                </c:pt>
                <c:pt idx="2">
                  <c:v>0.27192982456140352</c:v>
                </c:pt>
                <c:pt idx="3">
                  <c:v>0.19642857142857142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9.8865478119935166E-2</c:v>
                </c:pt>
                <c:pt idx="1">
                  <c:v>0.10526315789473684</c:v>
                </c:pt>
                <c:pt idx="2">
                  <c:v>0.15789473684210525</c:v>
                </c:pt>
                <c:pt idx="3">
                  <c:v>8.9285714285714288E-2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0.33711507293354942</c:v>
                </c:pt>
                <c:pt idx="1">
                  <c:v>0.4263157894736842</c:v>
                </c:pt>
                <c:pt idx="2">
                  <c:v>0.27192982456140352</c:v>
                </c:pt>
                <c:pt idx="3">
                  <c:v>0.32142857142857145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0.36142625607779577</c:v>
                </c:pt>
                <c:pt idx="1">
                  <c:v>0.32631578947368423</c:v>
                </c:pt>
                <c:pt idx="2">
                  <c:v>0.12719298245614036</c:v>
                </c:pt>
                <c:pt idx="3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0.15883306320907617</c:v>
                </c:pt>
                <c:pt idx="1">
                  <c:v>0.11052631578947368</c:v>
                </c:pt>
                <c:pt idx="2">
                  <c:v>0.17105263157894737</c:v>
                </c:pt>
                <c:pt idx="3">
                  <c:v>0.32142857142857145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5717576"/>
        <c:axId val="2090823032"/>
      </c:barChart>
      <c:catAx>
        <c:axId val="2135717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0823032"/>
        <c:crosses val="autoZero"/>
        <c:auto val="1"/>
        <c:lblAlgn val="ctr"/>
        <c:lblOffset val="100"/>
        <c:noMultiLvlLbl val="0"/>
      </c:catAx>
      <c:valAx>
        <c:axId val="2090823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7175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Connecticut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7.4552683896620273E-2</c:v>
                </c:pt>
                <c:pt idx="1">
                  <c:v>0.3783783783783784</c:v>
                </c:pt>
                <c:pt idx="2">
                  <c:v>0.1875</c:v>
                </c:pt>
                <c:pt idx="3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0.10636182902584493</c:v>
                </c:pt>
                <c:pt idx="1">
                  <c:v>0.13513513513513514</c:v>
                </c:pt>
                <c:pt idx="2">
                  <c:v>0.375</c:v>
                </c:pt>
                <c:pt idx="3">
                  <c:v>0.12121212121212122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0.35387673956262428</c:v>
                </c:pt>
                <c:pt idx="1">
                  <c:v>0.16216216216216217</c:v>
                </c:pt>
                <c:pt idx="2">
                  <c:v>0.4375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0.31312127236580517</c:v>
                </c:pt>
                <c:pt idx="1">
                  <c:v>5.4054054054054057E-2</c:v>
                </c:pt>
                <c:pt idx="2">
                  <c:v>0</c:v>
                </c:pt>
                <c:pt idx="3">
                  <c:v>3.0303030303030304E-2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0.15208747514910537</c:v>
                </c:pt>
                <c:pt idx="1">
                  <c:v>0.27027027027027029</c:v>
                </c:pt>
                <c:pt idx="2">
                  <c:v>0</c:v>
                </c:pt>
                <c:pt idx="3">
                  <c:v>0.39393939393939392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0194232"/>
        <c:axId val="2095997880"/>
      </c:barChart>
      <c:catAx>
        <c:axId val="2090194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997880"/>
        <c:crosses val="autoZero"/>
        <c:auto val="1"/>
        <c:lblAlgn val="ctr"/>
        <c:lblOffset val="100"/>
        <c:noMultiLvlLbl val="0"/>
      </c:catAx>
      <c:valAx>
        <c:axId val="2095997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01942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A32" sqref="A32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55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56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111</v>
      </c>
      <c r="C15" s="53">
        <v>152</v>
      </c>
      <c r="D15" s="54">
        <f t="shared" ref="D15:D20" si="0">C15-B15</f>
        <v>41</v>
      </c>
      <c r="F15" s="1"/>
    </row>
    <row r="16" spans="1:6" ht="15.75" x14ac:dyDescent="0.25">
      <c r="A16" s="52" t="s">
        <v>14</v>
      </c>
      <c r="B16" s="53">
        <v>123</v>
      </c>
      <c r="C16" s="53">
        <v>136</v>
      </c>
      <c r="D16" s="54">
        <f t="shared" si="0"/>
        <v>13</v>
      </c>
      <c r="F16" s="1"/>
    </row>
    <row r="17" spans="1:6" ht="15.75" x14ac:dyDescent="0.25">
      <c r="A17" s="52" t="s">
        <v>15</v>
      </c>
      <c r="B17" s="53">
        <v>371</v>
      </c>
      <c r="C17" s="53">
        <v>325</v>
      </c>
      <c r="D17" s="54">
        <f t="shared" si="0"/>
        <v>-46</v>
      </c>
      <c r="F17" s="1"/>
    </row>
    <row r="18" spans="1:6" ht="15.75" x14ac:dyDescent="0.25">
      <c r="A18" s="52" t="s">
        <v>16</v>
      </c>
      <c r="B18" s="53">
        <v>319</v>
      </c>
      <c r="C18" s="53">
        <v>302</v>
      </c>
      <c r="D18" s="54">
        <f t="shared" si="0"/>
        <v>-17</v>
      </c>
      <c r="F18" s="1"/>
    </row>
    <row r="19" spans="1:6" ht="15.75" x14ac:dyDescent="0.25">
      <c r="A19" s="52" t="s">
        <v>17</v>
      </c>
      <c r="B19" s="53">
        <v>178</v>
      </c>
      <c r="C19" s="53">
        <v>277</v>
      </c>
      <c r="D19" s="54">
        <f t="shared" si="0"/>
        <v>99</v>
      </c>
      <c r="F19" s="1"/>
    </row>
    <row r="20" spans="1:6" ht="15.75" x14ac:dyDescent="0.25">
      <c r="A20" s="55" t="s">
        <v>0</v>
      </c>
      <c r="B20" s="65">
        <f>SUM(B15:B19)</f>
        <v>1102</v>
      </c>
      <c r="C20" s="65">
        <f>SUM(C15:C19)</f>
        <v>1192</v>
      </c>
      <c r="D20" s="55">
        <f t="shared" si="0"/>
        <v>90</v>
      </c>
    </row>
    <row r="31" spans="1:6" ht="31.5" x14ac:dyDescent="0.25">
      <c r="A31" s="49" t="s">
        <v>56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0.10072595281306715</v>
      </c>
      <c r="C32" s="56">
        <f>C15/C20</f>
        <v>0.12751677852348994</v>
      </c>
      <c r="D32" s="57">
        <f>C32-B32</f>
        <v>2.6790825710422794E-2</v>
      </c>
    </row>
    <row r="33" spans="1:6" ht="15.75" x14ac:dyDescent="0.25">
      <c r="A33" s="52" t="s">
        <v>14</v>
      </c>
      <c r="B33" s="56">
        <f>B16/B20</f>
        <v>0.11161524500907441</v>
      </c>
      <c r="C33" s="56">
        <f>C16/C20</f>
        <v>0.11409395973154363</v>
      </c>
      <c r="D33" s="57">
        <f>C33-B33</f>
        <v>2.4787147224692163E-3</v>
      </c>
    </row>
    <row r="34" spans="1:6" ht="15.75" x14ac:dyDescent="0.25">
      <c r="A34" s="52" t="s">
        <v>15</v>
      </c>
      <c r="B34" s="56">
        <f>B17/B20</f>
        <v>0.33666061705989109</v>
      </c>
      <c r="C34" s="56">
        <f>C17/C20</f>
        <v>0.2726510067114094</v>
      </c>
      <c r="D34" s="57">
        <f>C34-B34</f>
        <v>-6.4009610348481683E-2</v>
      </c>
    </row>
    <row r="35" spans="1:6" ht="15.75" x14ac:dyDescent="0.25">
      <c r="A35" s="52" t="s">
        <v>16</v>
      </c>
      <c r="B35" s="56">
        <f>B18/B20</f>
        <v>0.28947368421052633</v>
      </c>
      <c r="C35" s="56">
        <f>C18/C20</f>
        <v>0.25335570469798657</v>
      </c>
      <c r="D35" s="57">
        <f>C35-B35</f>
        <v>-3.6117979512539755E-2</v>
      </c>
    </row>
    <row r="36" spans="1:6" ht="15.75" x14ac:dyDescent="0.25">
      <c r="A36" s="52" t="s">
        <v>17</v>
      </c>
      <c r="B36" s="56">
        <f>B19/B20</f>
        <v>0.16152450090744103</v>
      </c>
      <c r="C36" s="56">
        <f>C19/C20</f>
        <v>0.23238255033557048</v>
      </c>
      <c r="D36" s="57">
        <f>C36-B36</f>
        <v>7.0858049428129455E-2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46</v>
      </c>
      <c r="B48" s="50" t="s">
        <v>43</v>
      </c>
      <c r="C48" s="50" t="s">
        <v>44</v>
      </c>
    </row>
    <row r="49" spans="1:3" s="60" customFormat="1" ht="31.5" x14ac:dyDescent="0.25">
      <c r="A49" s="58" t="s">
        <v>37</v>
      </c>
      <c r="B49" s="59">
        <v>1102</v>
      </c>
      <c r="C49" s="59">
        <v>1192</v>
      </c>
    </row>
    <row r="50" spans="1:3" s="60" customFormat="1" ht="31.5" x14ac:dyDescent="0.25">
      <c r="A50" s="58" t="s">
        <v>36</v>
      </c>
      <c r="B50" s="59">
        <v>48</v>
      </c>
      <c r="C50" s="59">
        <v>67</v>
      </c>
    </row>
    <row r="51" spans="1:3" s="60" customFormat="1" ht="31.5" x14ac:dyDescent="0.25">
      <c r="A51" s="58" t="s">
        <v>38</v>
      </c>
      <c r="B51" s="61">
        <f>B50/B49</f>
        <v>4.3557168784029036E-2</v>
      </c>
      <c r="C51" s="61">
        <f>C50/C49</f>
        <v>5.620805369127517E-2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43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50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152</v>
      </c>
      <c r="C10" s="29">
        <v>41286</v>
      </c>
      <c r="D10" s="29">
        <v>17836</v>
      </c>
      <c r="E10" s="31">
        <f>C10/C15</f>
        <v>7.7485684685851347E-2</v>
      </c>
      <c r="F10" s="31">
        <f>D10/D15</f>
        <v>0.24284508346268008</v>
      </c>
    </row>
    <row r="11" spans="1:6" x14ac:dyDescent="0.25">
      <c r="A11" s="6" t="s">
        <v>14</v>
      </c>
      <c r="B11" s="29">
        <v>136</v>
      </c>
      <c r="C11" s="29">
        <v>76449</v>
      </c>
      <c r="D11" s="29">
        <v>18173</v>
      </c>
      <c r="E11" s="31">
        <f>C11/C15</f>
        <v>0.14347970519179987</v>
      </c>
      <c r="F11" s="31">
        <f>D11/D15</f>
        <v>0.24743348854941044</v>
      </c>
    </row>
    <row r="12" spans="1:6" x14ac:dyDescent="0.25">
      <c r="A12" s="6" t="s">
        <v>15</v>
      </c>
      <c r="B12" s="29">
        <v>325</v>
      </c>
      <c r="C12" s="29">
        <v>170775</v>
      </c>
      <c r="D12" s="29">
        <v>23676</v>
      </c>
      <c r="E12" s="31">
        <f>C12/C15</f>
        <v>0.32051101589464381</v>
      </c>
      <c r="F12" s="31">
        <f>D12/D15</f>
        <v>0.3223592843721918</v>
      </c>
    </row>
    <row r="13" spans="1:6" x14ac:dyDescent="0.25">
      <c r="A13" s="6" t="s">
        <v>16</v>
      </c>
      <c r="B13" s="29">
        <v>302</v>
      </c>
      <c r="C13" s="29">
        <v>144262</v>
      </c>
      <c r="D13" s="29">
        <v>10836</v>
      </c>
      <c r="E13" s="31">
        <f>C13/C15</f>
        <v>0.27075134050647404</v>
      </c>
      <c r="F13" s="31">
        <f>D13/D15</f>
        <v>0.14753696593415572</v>
      </c>
    </row>
    <row r="14" spans="1:6" x14ac:dyDescent="0.25">
      <c r="A14" s="6" t="s">
        <v>17</v>
      </c>
      <c r="B14" s="30">
        <v>277</v>
      </c>
      <c r="C14" s="30">
        <v>100049</v>
      </c>
      <c r="D14" s="30">
        <v>2925</v>
      </c>
      <c r="E14" s="31">
        <f>C14/C15</f>
        <v>0.18777225372123096</v>
      </c>
      <c r="F14" s="31">
        <f>D14/D15</f>
        <v>3.9825177681561963E-2</v>
      </c>
    </row>
    <row r="15" spans="1:6" x14ac:dyDescent="0.25">
      <c r="A15" s="4" t="s">
        <v>0</v>
      </c>
      <c r="B15" s="63">
        <f>SUM(B10:B14)</f>
        <v>1192</v>
      </c>
      <c r="C15" s="63">
        <f>SUM(C10:C14)</f>
        <v>532821</v>
      </c>
      <c r="D15" s="63">
        <f>SUM(D10:D14)</f>
        <v>73446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58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31</v>
      </c>
      <c r="C29" s="9">
        <v>11</v>
      </c>
      <c r="D29" s="18">
        <v>84</v>
      </c>
      <c r="E29" s="3">
        <v>20</v>
      </c>
      <c r="F29" s="21">
        <f>SUM(B29:E29)</f>
        <v>146</v>
      </c>
      <c r="G29" s="15"/>
    </row>
    <row r="30" spans="1:7" x14ac:dyDescent="0.25">
      <c r="A30" s="6" t="s">
        <v>14</v>
      </c>
      <c r="B30" s="9">
        <v>57</v>
      </c>
      <c r="C30" s="9">
        <v>24</v>
      </c>
      <c r="D30" s="18">
        <v>44</v>
      </c>
      <c r="E30" s="3">
        <v>8</v>
      </c>
      <c r="F30" s="21">
        <f>SUM(B30:E30)</f>
        <v>133</v>
      </c>
      <c r="G30" s="15"/>
    </row>
    <row r="31" spans="1:7" x14ac:dyDescent="0.25">
      <c r="A31" s="6" t="s">
        <v>15</v>
      </c>
      <c r="B31" s="9">
        <v>184</v>
      </c>
      <c r="C31" s="9">
        <v>54</v>
      </c>
      <c r="D31" s="18">
        <v>73</v>
      </c>
      <c r="E31" s="3">
        <v>13</v>
      </c>
      <c r="F31" s="21">
        <f>SUM(B31:E31)</f>
        <v>324</v>
      </c>
      <c r="G31" s="15"/>
    </row>
    <row r="32" spans="1:7" x14ac:dyDescent="0.25">
      <c r="A32" s="6" t="s">
        <v>16</v>
      </c>
      <c r="B32" s="9">
        <v>196</v>
      </c>
      <c r="C32" s="9">
        <v>72</v>
      </c>
      <c r="D32" s="18">
        <v>30</v>
      </c>
      <c r="E32" s="3">
        <v>4</v>
      </c>
      <c r="F32" s="21">
        <f>SUM(B32:E32)</f>
        <v>302</v>
      </c>
      <c r="G32" s="15"/>
    </row>
    <row r="33" spans="1:9" x14ac:dyDescent="0.25">
      <c r="A33" s="6" t="s">
        <v>17</v>
      </c>
      <c r="B33" s="9">
        <v>181</v>
      </c>
      <c r="C33" s="9">
        <v>49</v>
      </c>
      <c r="D33" s="18">
        <v>40</v>
      </c>
      <c r="E33" s="3">
        <v>7</v>
      </c>
      <c r="F33" s="21">
        <f>SUM(B33:E33)</f>
        <v>277</v>
      </c>
      <c r="G33" s="15"/>
    </row>
    <row r="34" spans="1:9" x14ac:dyDescent="0.25">
      <c r="A34" s="8" t="s">
        <v>0</v>
      </c>
      <c r="B34" s="63">
        <f>SUM(B29:B33)</f>
        <v>649</v>
      </c>
      <c r="C34" s="63">
        <f>SUM(C29:C33)</f>
        <v>210</v>
      </c>
      <c r="D34" s="63">
        <f>SUM(D29:D33)</f>
        <v>271</v>
      </c>
      <c r="E34" s="63">
        <f>SUM(E29:E33)</f>
        <v>52</v>
      </c>
      <c r="F34" s="22">
        <f>SUM(F29:F33)</f>
        <v>1182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4.7765793528505393E-2</v>
      </c>
      <c r="C36" s="5">
        <f>C29/C34</f>
        <v>5.2380952380952382E-2</v>
      </c>
      <c r="D36" s="5">
        <f>D29/D34</f>
        <v>0.30996309963099633</v>
      </c>
      <c r="E36" s="5">
        <f>E29/E34</f>
        <v>0.38461538461538464</v>
      </c>
    </row>
    <row r="37" spans="1:9" x14ac:dyDescent="0.25">
      <c r="A37" s="6" t="s">
        <v>14</v>
      </c>
      <c r="B37" s="5">
        <f>B30/B34</f>
        <v>8.7827426810477657E-2</v>
      </c>
      <c r="C37" s="5">
        <f>C30/C34</f>
        <v>0.11428571428571428</v>
      </c>
      <c r="D37" s="5">
        <f>D30/D34</f>
        <v>0.16236162361623616</v>
      </c>
      <c r="E37" s="5">
        <f>E30/E34</f>
        <v>0.15384615384615385</v>
      </c>
    </row>
    <row r="38" spans="1:9" x14ac:dyDescent="0.25">
      <c r="A38" s="6" t="s">
        <v>15</v>
      </c>
      <c r="B38" s="5">
        <f>B31/B34</f>
        <v>0.28351309707241912</v>
      </c>
      <c r="C38" s="5">
        <f>C31/C34</f>
        <v>0.25714285714285712</v>
      </c>
      <c r="D38" s="5">
        <f>D31/D34</f>
        <v>0.26937269372693728</v>
      </c>
      <c r="E38" s="5">
        <f>E31/E34</f>
        <v>0.25</v>
      </c>
    </row>
    <row r="39" spans="1:9" x14ac:dyDescent="0.25">
      <c r="A39" s="6" t="s">
        <v>16</v>
      </c>
      <c r="B39" s="5">
        <f>B32/B34</f>
        <v>0.30200308166409862</v>
      </c>
      <c r="C39" s="5">
        <f>C32/C34</f>
        <v>0.34285714285714286</v>
      </c>
      <c r="D39" s="5">
        <f>D32/D34</f>
        <v>0.11070110701107011</v>
      </c>
      <c r="E39" s="5">
        <f>E32/E34</f>
        <v>7.6923076923076927E-2</v>
      </c>
    </row>
    <row r="40" spans="1:9" x14ac:dyDescent="0.25">
      <c r="A40" s="6" t="s">
        <v>17</v>
      </c>
      <c r="B40" s="5">
        <f>B33/B34</f>
        <v>0.27889060092449924</v>
      </c>
      <c r="C40" s="5">
        <f>C33/C34</f>
        <v>0.23333333333333334</v>
      </c>
      <c r="D40" s="5">
        <f>D33/D34</f>
        <v>0.14760147601476015</v>
      </c>
      <c r="E40" s="5">
        <f>E33/E34</f>
        <v>0.13461538461538461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49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66</v>
      </c>
      <c r="C52" s="21">
        <v>32</v>
      </c>
      <c r="D52" s="21">
        <v>3</v>
      </c>
      <c r="E52" s="21">
        <v>45</v>
      </c>
      <c r="F52" s="21">
        <f>SUM(B52:E52)</f>
        <v>146</v>
      </c>
    </row>
    <row r="53" spans="1:6" x14ac:dyDescent="0.25">
      <c r="A53" s="20" t="s">
        <v>14</v>
      </c>
      <c r="B53" s="21">
        <v>111</v>
      </c>
      <c r="C53" s="21">
        <v>10</v>
      </c>
      <c r="D53" s="21">
        <v>8</v>
      </c>
      <c r="E53" s="21">
        <v>4</v>
      </c>
      <c r="F53" s="21">
        <f>SUM(B53:E53)</f>
        <v>133</v>
      </c>
    </row>
    <row r="54" spans="1:6" x14ac:dyDescent="0.25">
      <c r="A54" s="20" t="s">
        <v>15</v>
      </c>
      <c r="B54" s="21">
        <v>302</v>
      </c>
      <c r="C54" s="21">
        <v>9</v>
      </c>
      <c r="D54" s="21">
        <v>6</v>
      </c>
      <c r="E54" s="21">
        <v>7</v>
      </c>
      <c r="F54" s="21">
        <f>SUM(B54:E54)</f>
        <v>324</v>
      </c>
    </row>
    <row r="55" spans="1:6" x14ac:dyDescent="0.25">
      <c r="A55" s="20" t="s">
        <v>16</v>
      </c>
      <c r="B55" s="21">
        <v>300</v>
      </c>
      <c r="C55" s="21">
        <v>1</v>
      </c>
      <c r="D55" s="21">
        <v>0</v>
      </c>
      <c r="E55" s="21">
        <v>1</v>
      </c>
      <c r="F55" s="21">
        <f>SUM(B55:E55)</f>
        <v>302</v>
      </c>
    </row>
    <row r="56" spans="1:6" x14ac:dyDescent="0.25">
      <c r="A56" s="20" t="s">
        <v>17</v>
      </c>
      <c r="B56" s="21">
        <v>226</v>
      </c>
      <c r="C56" s="21">
        <v>34</v>
      </c>
      <c r="D56" s="21">
        <v>0</v>
      </c>
      <c r="E56" s="21">
        <v>17</v>
      </c>
      <c r="F56" s="21">
        <f>SUM(B56:E56)</f>
        <v>277</v>
      </c>
    </row>
    <row r="57" spans="1:6" x14ac:dyDescent="0.25">
      <c r="A57" s="22" t="s">
        <v>0</v>
      </c>
      <c r="B57" s="63">
        <f>SUM(B52:B56)</f>
        <v>1005</v>
      </c>
      <c r="C57" s="63">
        <f>SUM(C52:C56)</f>
        <v>86</v>
      </c>
      <c r="D57" s="63">
        <f>SUM(D52:D56)</f>
        <v>17</v>
      </c>
      <c r="E57" s="63">
        <f>SUM(E52:E56)</f>
        <v>74</v>
      </c>
      <c r="F57" s="22">
        <f>SUM(F52:F56)</f>
        <v>1182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6.5671641791044774E-2</v>
      </c>
      <c r="C59" s="24">
        <f>C52/C57</f>
        <v>0.37209302325581395</v>
      </c>
      <c r="D59" s="24">
        <f>D52/D57</f>
        <v>0.17647058823529413</v>
      </c>
      <c r="E59" s="24">
        <f>E52/E57</f>
        <v>0.60810810810810811</v>
      </c>
      <c r="F59" s="19"/>
    </row>
    <row r="60" spans="1:6" x14ac:dyDescent="0.25">
      <c r="A60" s="20" t="s">
        <v>14</v>
      </c>
      <c r="B60" s="24">
        <f>B53/B57</f>
        <v>0.11044776119402985</v>
      </c>
      <c r="C60" s="24">
        <f>C53/C57</f>
        <v>0.11627906976744186</v>
      </c>
      <c r="D60" s="24">
        <f>D53/D57</f>
        <v>0.47058823529411764</v>
      </c>
      <c r="E60" s="24">
        <f>E53/E57</f>
        <v>5.4054054054054057E-2</v>
      </c>
      <c r="F60" s="19"/>
    </row>
    <row r="61" spans="1:6" x14ac:dyDescent="0.25">
      <c r="A61" s="20" t="s">
        <v>15</v>
      </c>
      <c r="B61" s="24">
        <f>B54/B57</f>
        <v>0.30049751243781092</v>
      </c>
      <c r="C61" s="24">
        <f>C54/C57</f>
        <v>0.10465116279069768</v>
      </c>
      <c r="D61" s="24">
        <f>D54/D57</f>
        <v>0.35294117647058826</v>
      </c>
      <c r="E61" s="24">
        <f>E54/E57</f>
        <v>9.45945945945946E-2</v>
      </c>
      <c r="F61" s="19"/>
    </row>
    <row r="62" spans="1:6" x14ac:dyDescent="0.25">
      <c r="A62" s="20" t="s">
        <v>16</v>
      </c>
      <c r="B62" s="24">
        <f>B55/B57</f>
        <v>0.29850746268656714</v>
      </c>
      <c r="C62" s="24">
        <f>C55/C57</f>
        <v>1.1627906976744186E-2</v>
      </c>
      <c r="D62" s="24">
        <f>D55/D57</f>
        <v>0</v>
      </c>
      <c r="E62" s="24">
        <f>E55/E57</f>
        <v>1.3513513513513514E-2</v>
      </c>
      <c r="F62" s="19"/>
    </row>
    <row r="63" spans="1:6" x14ac:dyDescent="0.25">
      <c r="A63" s="20" t="s">
        <v>17</v>
      </c>
      <c r="B63" s="24">
        <f>B56/B57</f>
        <v>0.22487562189054727</v>
      </c>
      <c r="C63" s="24">
        <f>C56/C57</f>
        <v>0.39534883720930231</v>
      </c>
      <c r="D63" s="24">
        <f>D56/D57</f>
        <v>0</v>
      </c>
      <c r="E63" s="24">
        <f>E56/E57</f>
        <v>0.22972972972972974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45" x14ac:dyDescent="0.25">
      <c r="A74" s="47" t="s">
        <v>48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53</v>
      </c>
      <c r="C75" s="21">
        <v>38</v>
      </c>
      <c r="D75" s="21">
        <v>18</v>
      </c>
      <c r="E75" s="21">
        <v>18</v>
      </c>
      <c r="F75" s="21">
        <f>SUM(B75:E75)</f>
        <v>127</v>
      </c>
    </row>
    <row r="76" spans="1:6" x14ac:dyDescent="0.25">
      <c r="A76" s="20" t="s">
        <v>14</v>
      </c>
      <c r="B76" s="21">
        <v>42</v>
      </c>
      <c r="C76" s="21">
        <v>36</v>
      </c>
      <c r="D76" s="21">
        <v>37</v>
      </c>
      <c r="E76" s="21">
        <v>16</v>
      </c>
      <c r="F76" s="21">
        <f>SUM(B76:E76)</f>
        <v>131</v>
      </c>
    </row>
    <row r="77" spans="1:6" x14ac:dyDescent="0.25">
      <c r="A77" s="20" t="s">
        <v>15</v>
      </c>
      <c r="B77" s="21">
        <v>43</v>
      </c>
      <c r="C77" s="21">
        <v>85</v>
      </c>
      <c r="D77" s="21">
        <v>103</v>
      </c>
      <c r="E77" s="21">
        <v>93</v>
      </c>
      <c r="F77" s="21">
        <f>SUM(B77:E77)</f>
        <v>324</v>
      </c>
    </row>
    <row r="78" spans="1:6" x14ac:dyDescent="0.25">
      <c r="A78" s="20" t="s">
        <v>16</v>
      </c>
      <c r="B78" s="21">
        <v>16</v>
      </c>
      <c r="C78" s="21">
        <v>33</v>
      </c>
      <c r="D78" s="21">
        <v>62</v>
      </c>
      <c r="E78" s="21">
        <v>191</v>
      </c>
      <c r="F78" s="21">
        <f>SUM(B78:E78)</f>
        <v>302</v>
      </c>
    </row>
    <row r="79" spans="1:6" x14ac:dyDescent="0.25">
      <c r="A79" s="20" t="s">
        <v>17</v>
      </c>
      <c r="B79" s="21">
        <v>9</v>
      </c>
      <c r="C79" s="21">
        <v>24</v>
      </c>
      <c r="D79" s="21">
        <v>44</v>
      </c>
      <c r="E79" s="21">
        <v>174</v>
      </c>
      <c r="F79" s="21">
        <f>SUM(B79:E79)</f>
        <v>251</v>
      </c>
    </row>
    <row r="80" spans="1:6" x14ac:dyDescent="0.25">
      <c r="A80" s="26" t="s">
        <v>0</v>
      </c>
      <c r="B80" s="63">
        <f>SUM(B75:B79)</f>
        <v>163</v>
      </c>
      <c r="C80" s="63">
        <f>SUM(C75:C79)</f>
        <v>216</v>
      </c>
      <c r="D80" s="63">
        <f>SUM(D75:D79)</f>
        <v>264</v>
      </c>
      <c r="E80" s="63">
        <f>SUM(E75:E79)</f>
        <v>492</v>
      </c>
      <c r="F80" s="22">
        <f>SUM(F75:F79)</f>
        <v>1135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0.32515337423312884</v>
      </c>
      <c r="C82" s="24">
        <f>C75/C80</f>
        <v>0.17592592592592593</v>
      </c>
      <c r="D82" s="24">
        <f>D75/D80</f>
        <v>6.8181818181818177E-2</v>
      </c>
      <c r="E82" s="24">
        <f>E75/E80</f>
        <v>3.6585365853658534E-2</v>
      </c>
      <c r="F82" s="19"/>
    </row>
    <row r="83" spans="1:6" x14ac:dyDescent="0.25">
      <c r="A83" s="20" t="s">
        <v>14</v>
      </c>
      <c r="B83" s="24">
        <f>B76/B80</f>
        <v>0.25766871165644173</v>
      </c>
      <c r="C83" s="24">
        <f>C76/C80</f>
        <v>0.16666666666666666</v>
      </c>
      <c r="D83" s="24">
        <f>D76/D80</f>
        <v>0.14015151515151514</v>
      </c>
      <c r="E83" s="24">
        <f>E76/E80</f>
        <v>3.2520325203252036E-2</v>
      </c>
      <c r="F83" s="19"/>
    </row>
    <row r="84" spans="1:6" x14ac:dyDescent="0.25">
      <c r="A84" s="20" t="s">
        <v>15</v>
      </c>
      <c r="B84" s="24">
        <f>B77/B80</f>
        <v>0.26380368098159507</v>
      </c>
      <c r="C84" s="24">
        <f>C77/C80</f>
        <v>0.39351851851851855</v>
      </c>
      <c r="D84" s="24">
        <f>D77/D80</f>
        <v>0.39015151515151514</v>
      </c>
      <c r="E84" s="24">
        <f>E77/E80</f>
        <v>0.18902439024390244</v>
      </c>
      <c r="F84" s="19"/>
    </row>
    <row r="85" spans="1:6" x14ac:dyDescent="0.25">
      <c r="A85" s="20" t="s">
        <v>16</v>
      </c>
      <c r="B85" s="24">
        <f>B78/B80</f>
        <v>9.815950920245399E-2</v>
      </c>
      <c r="C85" s="24">
        <f>C78/C80</f>
        <v>0.15277777777777779</v>
      </c>
      <c r="D85" s="24">
        <f>D78/D80</f>
        <v>0.23484848484848486</v>
      </c>
      <c r="E85" s="24">
        <f>E78/E80</f>
        <v>0.38821138211382111</v>
      </c>
      <c r="F85" s="19"/>
    </row>
    <row r="86" spans="1:6" x14ac:dyDescent="0.25">
      <c r="A86" s="20" t="s">
        <v>17</v>
      </c>
      <c r="B86" s="24">
        <f>B79/B80</f>
        <v>5.5214723926380369E-2</v>
      </c>
      <c r="C86" s="24">
        <f>C79/C80</f>
        <v>0.1111111111111111</v>
      </c>
      <c r="D86" s="24">
        <f>D79/D80</f>
        <v>0.16666666666666666</v>
      </c>
      <c r="E86" s="24">
        <f>E79/E80</f>
        <v>0.35365853658536583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47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60</v>
      </c>
      <c r="C98" s="21">
        <v>58</v>
      </c>
      <c r="D98" s="21">
        <v>6</v>
      </c>
      <c r="E98" s="28">
        <v>9</v>
      </c>
      <c r="F98" s="21">
        <f>SUM(B98:E98)</f>
        <v>133</v>
      </c>
    </row>
    <row r="99" spans="1:6" x14ac:dyDescent="0.25">
      <c r="A99" s="20" t="s">
        <v>14</v>
      </c>
      <c r="B99" s="21">
        <v>61</v>
      </c>
      <c r="C99" s="21">
        <v>51</v>
      </c>
      <c r="D99" s="21">
        <v>7</v>
      </c>
      <c r="E99" s="28">
        <v>7</v>
      </c>
      <c r="F99" s="21">
        <f>SUM(B99:E99)</f>
        <v>126</v>
      </c>
    </row>
    <row r="100" spans="1:6" x14ac:dyDescent="0.25">
      <c r="A100" s="20" t="s">
        <v>15</v>
      </c>
      <c r="B100" s="21">
        <v>114</v>
      </c>
      <c r="C100" s="21">
        <v>163</v>
      </c>
      <c r="D100" s="21">
        <v>14</v>
      </c>
      <c r="E100" s="28">
        <v>26</v>
      </c>
      <c r="F100" s="21">
        <f>SUM(B100:E100)</f>
        <v>317</v>
      </c>
    </row>
    <row r="101" spans="1:6" x14ac:dyDescent="0.25">
      <c r="A101" s="20" t="s">
        <v>16</v>
      </c>
      <c r="B101" s="21">
        <v>58</v>
      </c>
      <c r="C101" s="21">
        <v>176</v>
      </c>
      <c r="D101" s="21">
        <v>13</v>
      </c>
      <c r="E101" s="28">
        <v>55</v>
      </c>
      <c r="F101" s="21">
        <f>SUM(B101:E101)</f>
        <v>302</v>
      </c>
    </row>
    <row r="102" spans="1:6" x14ac:dyDescent="0.25">
      <c r="A102" s="20" t="s">
        <v>17</v>
      </c>
      <c r="B102" s="21">
        <v>19</v>
      </c>
      <c r="C102" s="21">
        <v>178</v>
      </c>
      <c r="D102" s="21">
        <v>1</v>
      </c>
      <c r="E102" s="28">
        <v>63</v>
      </c>
      <c r="F102" s="21">
        <f>SUM(B102:E102)</f>
        <v>261</v>
      </c>
    </row>
    <row r="103" spans="1:6" x14ac:dyDescent="0.25">
      <c r="A103" s="26" t="s">
        <v>0</v>
      </c>
      <c r="B103" s="63">
        <f>SUM(B98:B102)</f>
        <v>312</v>
      </c>
      <c r="C103" s="63">
        <f>SUM(C98:C102)</f>
        <v>626</v>
      </c>
      <c r="D103" s="63">
        <f>SUM(D98:D102)</f>
        <v>41</v>
      </c>
      <c r="E103" s="63">
        <f>SUM(E98:E102)</f>
        <v>160</v>
      </c>
      <c r="F103" s="22">
        <f>SUM(F98:F102)</f>
        <v>1139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0.19230769230769232</v>
      </c>
      <c r="C105" s="24">
        <f>C98/C103</f>
        <v>9.2651757188498399E-2</v>
      </c>
      <c r="D105" s="24">
        <f>D98/D103</f>
        <v>0.14634146341463414</v>
      </c>
      <c r="E105" s="24">
        <f>E98/E103</f>
        <v>5.6250000000000001E-2</v>
      </c>
      <c r="F105" s="19"/>
    </row>
    <row r="106" spans="1:6" x14ac:dyDescent="0.25">
      <c r="A106" s="20" t="s">
        <v>14</v>
      </c>
      <c r="B106" s="24">
        <f>B99/B103</f>
        <v>0.19551282051282051</v>
      </c>
      <c r="C106" s="24">
        <f>C99/C103</f>
        <v>8.1469648562300323E-2</v>
      </c>
      <c r="D106" s="24">
        <f>D99/D103</f>
        <v>0.17073170731707318</v>
      </c>
      <c r="E106" s="24">
        <f>E99/E103</f>
        <v>4.3749999999999997E-2</v>
      </c>
      <c r="F106" s="19"/>
    </row>
    <row r="107" spans="1:6" x14ac:dyDescent="0.25">
      <c r="A107" s="20" t="s">
        <v>15</v>
      </c>
      <c r="B107" s="24">
        <f>B100/B103</f>
        <v>0.36538461538461536</v>
      </c>
      <c r="C107" s="24">
        <f>C100/C103</f>
        <v>0.26038338658146964</v>
      </c>
      <c r="D107" s="24">
        <f>D100/D103</f>
        <v>0.34146341463414637</v>
      </c>
      <c r="E107" s="24">
        <f>E100/E103</f>
        <v>0.16250000000000001</v>
      </c>
      <c r="F107" s="19"/>
    </row>
    <row r="108" spans="1:6" x14ac:dyDescent="0.25">
      <c r="A108" s="20" t="s">
        <v>16</v>
      </c>
      <c r="B108" s="24">
        <f>B101/B103</f>
        <v>0.1858974358974359</v>
      </c>
      <c r="C108" s="24">
        <f>C101/C103</f>
        <v>0.28115015974440893</v>
      </c>
      <c r="D108" s="24">
        <f>D101/D103</f>
        <v>0.31707317073170732</v>
      </c>
      <c r="E108" s="24">
        <f>E101/E103</f>
        <v>0.34375</v>
      </c>
      <c r="F108" s="19"/>
    </row>
    <row r="109" spans="1:6" x14ac:dyDescent="0.25">
      <c r="A109" s="20" t="s">
        <v>17</v>
      </c>
      <c r="B109" s="24">
        <f>B102/B103</f>
        <v>6.0897435897435896E-2</v>
      </c>
      <c r="C109" s="24">
        <f>C102/C103</f>
        <v>0.28434504792332266</v>
      </c>
      <c r="D109" s="24">
        <f>D102/D103</f>
        <v>2.4390243902439025E-2</v>
      </c>
      <c r="E109" s="24">
        <f>E102/E103</f>
        <v>0.39374999999999999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46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51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111</v>
      </c>
      <c r="C10" s="29">
        <v>52034</v>
      </c>
      <c r="D10" s="29">
        <v>21088</v>
      </c>
      <c r="E10" s="31">
        <f>C10/C15</f>
        <v>9.5802010895881543E-2</v>
      </c>
      <c r="F10" s="31">
        <f>D10/D15</f>
        <v>0.26596710725456563</v>
      </c>
    </row>
    <row r="11" spans="1:6" x14ac:dyDescent="0.25">
      <c r="A11" s="6" t="s">
        <v>14</v>
      </c>
      <c r="B11" s="29">
        <v>123</v>
      </c>
      <c r="C11" s="29">
        <v>70387</v>
      </c>
      <c r="D11" s="29">
        <v>17144</v>
      </c>
      <c r="E11" s="31">
        <f>C11/C15</f>
        <v>0.12959249992175145</v>
      </c>
      <c r="F11" s="31">
        <f>D11/D15</f>
        <v>0.21622439713449704</v>
      </c>
    </row>
    <row r="12" spans="1:6" x14ac:dyDescent="0.25">
      <c r="A12" s="6" t="s">
        <v>15</v>
      </c>
      <c r="B12" s="29">
        <v>371</v>
      </c>
      <c r="C12" s="29">
        <v>196325</v>
      </c>
      <c r="D12" s="29">
        <v>27478</v>
      </c>
      <c r="E12" s="31">
        <f>C12/C15</f>
        <v>0.36146230905050436</v>
      </c>
      <c r="F12" s="31">
        <f>D12/D15</f>
        <v>0.34655937846836848</v>
      </c>
    </row>
    <row r="13" spans="1:6" x14ac:dyDescent="0.25">
      <c r="A13" s="6" t="s">
        <v>16</v>
      </c>
      <c r="B13" s="29">
        <v>319</v>
      </c>
      <c r="C13" s="29">
        <v>154088</v>
      </c>
      <c r="D13" s="29">
        <v>11640</v>
      </c>
      <c r="E13" s="31">
        <f>C13/C15</f>
        <v>0.28369797161326432</v>
      </c>
      <c r="F13" s="31">
        <f>D13/D15</f>
        <v>0.14680657854908688</v>
      </c>
    </row>
    <row r="14" spans="1:6" x14ac:dyDescent="0.25">
      <c r="A14" s="6" t="s">
        <v>17</v>
      </c>
      <c r="B14" s="30">
        <v>178</v>
      </c>
      <c r="C14" s="30">
        <v>70307</v>
      </c>
      <c r="D14" s="30">
        <v>1938</v>
      </c>
      <c r="E14" s="31">
        <f>C14/C15</f>
        <v>0.12944520851859831</v>
      </c>
      <c r="F14" s="31">
        <f>D14/D15</f>
        <v>2.4442538593481989E-2</v>
      </c>
    </row>
    <row r="15" spans="1:6" x14ac:dyDescent="0.25">
      <c r="A15" s="4" t="s">
        <v>0</v>
      </c>
      <c r="B15" s="63">
        <f>SUM(B10:B14)</f>
        <v>1102</v>
      </c>
      <c r="C15" s="63">
        <f>SUM(C10:C14)</f>
        <v>543141</v>
      </c>
      <c r="D15" s="63">
        <f>SUM(D10:D14)</f>
        <v>79288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57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27</v>
      </c>
      <c r="C29" s="9">
        <v>6</v>
      </c>
      <c r="D29" s="18">
        <v>62</v>
      </c>
      <c r="E29" s="3">
        <v>11</v>
      </c>
      <c r="F29" s="21">
        <f>SUM(B29:E29)</f>
        <v>106</v>
      </c>
      <c r="G29" s="15"/>
    </row>
    <row r="30" spans="1:7" x14ac:dyDescent="0.25">
      <c r="A30" s="6" t="s">
        <v>14</v>
      </c>
      <c r="B30" s="9">
        <v>61</v>
      </c>
      <c r="C30" s="9">
        <v>20</v>
      </c>
      <c r="D30" s="18">
        <v>36</v>
      </c>
      <c r="E30" s="3">
        <v>5</v>
      </c>
      <c r="F30" s="21">
        <f>SUM(B30:E30)</f>
        <v>122</v>
      </c>
      <c r="G30" s="15"/>
    </row>
    <row r="31" spans="1:7" x14ac:dyDescent="0.25">
      <c r="A31" s="6" t="s">
        <v>15</v>
      </c>
      <c r="B31" s="9">
        <v>208</v>
      </c>
      <c r="C31" s="9">
        <v>81</v>
      </c>
      <c r="D31" s="18">
        <v>62</v>
      </c>
      <c r="E31" s="3">
        <v>18</v>
      </c>
      <c r="F31" s="21">
        <f>SUM(B31:E31)</f>
        <v>369</v>
      </c>
      <c r="G31" s="15"/>
    </row>
    <row r="32" spans="1:7" x14ac:dyDescent="0.25">
      <c r="A32" s="6" t="s">
        <v>16</v>
      </c>
      <c r="B32" s="9">
        <v>223</v>
      </c>
      <c r="C32" s="9">
        <v>62</v>
      </c>
      <c r="D32" s="18">
        <v>29</v>
      </c>
      <c r="E32" s="3">
        <v>4</v>
      </c>
      <c r="F32" s="21">
        <f>SUM(B32:E32)</f>
        <v>318</v>
      </c>
      <c r="G32" s="15"/>
    </row>
    <row r="33" spans="1:9" x14ac:dyDescent="0.25">
      <c r="A33" s="6" t="s">
        <v>17</v>
      </c>
      <c r="B33" s="9">
        <v>98</v>
      </c>
      <c r="C33" s="9">
        <v>21</v>
      </c>
      <c r="D33" s="18">
        <v>39</v>
      </c>
      <c r="E33" s="3">
        <v>18</v>
      </c>
      <c r="F33" s="21">
        <f>SUM(B33:E33)</f>
        <v>176</v>
      </c>
      <c r="G33" s="15"/>
    </row>
    <row r="34" spans="1:9" x14ac:dyDescent="0.25">
      <c r="A34" s="8" t="s">
        <v>0</v>
      </c>
      <c r="B34" s="63">
        <f>SUM(B29:B33)</f>
        <v>617</v>
      </c>
      <c r="C34" s="63">
        <f>SUM(C29:C33)</f>
        <v>190</v>
      </c>
      <c r="D34" s="63">
        <f>SUM(D29:D33)</f>
        <v>228</v>
      </c>
      <c r="E34" s="63">
        <f>SUM(E29:E33)</f>
        <v>56</v>
      </c>
      <c r="F34" s="22">
        <f>SUM(F29:F33)</f>
        <v>1091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4.3760129659643439E-2</v>
      </c>
      <c r="C36" s="5">
        <f>C29/C34</f>
        <v>3.1578947368421054E-2</v>
      </c>
      <c r="D36" s="5">
        <f>D29/D34</f>
        <v>0.27192982456140352</v>
      </c>
      <c r="E36" s="5">
        <f>E29/E34</f>
        <v>0.19642857142857142</v>
      </c>
    </row>
    <row r="37" spans="1:9" x14ac:dyDescent="0.25">
      <c r="A37" s="6" t="s">
        <v>14</v>
      </c>
      <c r="B37" s="5">
        <f>B30/B34</f>
        <v>9.8865478119935166E-2</v>
      </c>
      <c r="C37" s="5">
        <f>C30/C34</f>
        <v>0.10526315789473684</v>
      </c>
      <c r="D37" s="5">
        <f>D30/D34</f>
        <v>0.15789473684210525</v>
      </c>
      <c r="E37" s="5">
        <f>E30/E34</f>
        <v>8.9285714285714288E-2</v>
      </c>
    </row>
    <row r="38" spans="1:9" x14ac:dyDescent="0.25">
      <c r="A38" s="6" t="s">
        <v>15</v>
      </c>
      <c r="B38" s="5">
        <f>B31/B34</f>
        <v>0.33711507293354942</v>
      </c>
      <c r="C38" s="5">
        <f>C31/C34</f>
        <v>0.4263157894736842</v>
      </c>
      <c r="D38" s="5">
        <f>D31/D34</f>
        <v>0.27192982456140352</v>
      </c>
      <c r="E38" s="5">
        <f>E31/E34</f>
        <v>0.32142857142857145</v>
      </c>
    </row>
    <row r="39" spans="1:9" x14ac:dyDescent="0.25">
      <c r="A39" s="6" t="s">
        <v>16</v>
      </c>
      <c r="B39" s="5">
        <f>B32/B34</f>
        <v>0.36142625607779577</v>
      </c>
      <c r="C39" s="5">
        <f>C32/C34</f>
        <v>0.32631578947368423</v>
      </c>
      <c r="D39" s="5">
        <f>D32/D34</f>
        <v>0.12719298245614036</v>
      </c>
      <c r="E39" s="5">
        <f>E32/E34</f>
        <v>7.1428571428571425E-2</v>
      </c>
    </row>
    <row r="40" spans="1:9" x14ac:dyDescent="0.25">
      <c r="A40" s="6" t="s">
        <v>17</v>
      </c>
      <c r="B40" s="5">
        <f>B33/B34</f>
        <v>0.15883306320907617</v>
      </c>
      <c r="C40" s="5">
        <f>C33/C34</f>
        <v>0.11052631578947368</v>
      </c>
      <c r="D40" s="5">
        <f>D33/D34</f>
        <v>0.17105263157894737</v>
      </c>
      <c r="E40" s="5">
        <f>E33/E34</f>
        <v>0.32142857142857145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52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75</v>
      </c>
      <c r="C52" s="21">
        <v>14</v>
      </c>
      <c r="D52" s="21">
        <v>3</v>
      </c>
      <c r="E52" s="21">
        <v>15</v>
      </c>
      <c r="F52" s="21">
        <f>SUM(B52:E52)</f>
        <v>107</v>
      </c>
    </row>
    <row r="53" spans="1:6" x14ac:dyDescent="0.25">
      <c r="A53" s="20" t="s">
        <v>14</v>
      </c>
      <c r="B53" s="21">
        <v>107</v>
      </c>
      <c r="C53" s="21">
        <v>5</v>
      </c>
      <c r="D53" s="21">
        <v>6</v>
      </c>
      <c r="E53" s="21">
        <v>4</v>
      </c>
      <c r="F53" s="21">
        <f>SUM(B53:E53)</f>
        <v>122</v>
      </c>
    </row>
    <row r="54" spans="1:6" x14ac:dyDescent="0.25">
      <c r="A54" s="20" t="s">
        <v>15</v>
      </c>
      <c r="B54" s="21">
        <v>356</v>
      </c>
      <c r="C54" s="21">
        <v>6</v>
      </c>
      <c r="D54" s="21">
        <v>7</v>
      </c>
      <c r="E54" s="21">
        <v>0</v>
      </c>
      <c r="F54" s="21">
        <f>SUM(B54:E54)</f>
        <v>369</v>
      </c>
    </row>
    <row r="55" spans="1:6" x14ac:dyDescent="0.25">
      <c r="A55" s="20" t="s">
        <v>16</v>
      </c>
      <c r="B55" s="21">
        <v>315</v>
      </c>
      <c r="C55" s="21">
        <v>2</v>
      </c>
      <c r="D55" s="21">
        <v>0</v>
      </c>
      <c r="E55" s="21">
        <v>1</v>
      </c>
      <c r="F55" s="21">
        <f>SUM(B55:E55)</f>
        <v>318</v>
      </c>
    </row>
    <row r="56" spans="1:6" x14ac:dyDescent="0.25">
      <c r="A56" s="20" t="s">
        <v>17</v>
      </c>
      <c r="B56" s="21">
        <v>153</v>
      </c>
      <c r="C56" s="21">
        <v>10</v>
      </c>
      <c r="D56" s="21">
        <v>0</v>
      </c>
      <c r="E56" s="21">
        <v>13</v>
      </c>
      <c r="F56" s="21">
        <f>SUM(B56:E56)</f>
        <v>176</v>
      </c>
    </row>
    <row r="57" spans="1:6" x14ac:dyDescent="0.25">
      <c r="A57" s="22" t="s">
        <v>0</v>
      </c>
      <c r="B57" s="63">
        <f>SUM(B52:B56)</f>
        <v>1006</v>
      </c>
      <c r="C57" s="63">
        <f>SUM(C52:C56)</f>
        <v>37</v>
      </c>
      <c r="D57" s="63">
        <f>SUM(D52:D56)</f>
        <v>16</v>
      </c>
      <c r="E57" s="63">
        <f>SUM(E52:E56)</f>
        <v>33</v>
      </c>
      <c r="F57" s="22">
        <f>SUM(F52:F56)</f>
        <v>1092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7.4552683896620273E-2</v>
      </c>
      <c r="C59" s="24">
        <f>C52/C57</f>
        <v>0.3783783783783784</v>
      </c>
      <c r="D59" s="24">
        <f>D52/D57</f>
        <v>0.1875</v>
      </c>
      <c r="E59" s="24">
        <f>E52/E57</f>
        <v>0.45454545454545453</v>
      </c>
      <c r="F59" s="19"/>
    </row>
    <row r="60" spans="1:6" x14ac:dyDescent="0.25">
      <c r="A60" s="20" t="s">
        <v>14</v>
      </c>
      <c r="B60" s="24">
        <f>B53/B57</f>
        <v>0.10636182902584493</v>
      </c>
      <c r="C60" s="24">
        <f>C53/C57</f>
        <v>0.13513513513513514</v>
      </c>
      <c r="D60" s="24">
        <f>D53/D57</f>
        <v>0.375</v>
      </c>
      <c r="E60" s="24">
        <f>E53/E57</f>
        <v>0.12121212121212122</v>
      </c>
      <c r="F60" s="19"/>
    </row>
    <row r="61" spans="1:6" x14ac:dyDescent="0.25">
      <c r="A61" s="20" t="s">
        <v>15</v>
      </c>
      <c r="B61" s="24">
        <f>B54/B57</f>
        <v>0.35387673956262428</v>
      </c>
      <c r="C61" s="24">
        <f>C54/C57</f>
        <v>0.16216216216216217</v>
      </c>
      <c r="D61" s="24">
        <f>D54/D57</f>
        <v>0.4375</v>
      </c>
      <c r="E61" s="24">
        <f>E54/E57</f>
        <v>0</v>
      </c>
      <c r="F61" s="19"/>
    </row>
    <row r="62" spans="1:6" x14ac:dyDescent="0.25">
      <c r="A62" s="20" t="s">
        <v>16</v>
      </c>
      <c r="B62" s="24">
        <f>B55/B57</f>
        <v>0.31312127236580517</v>
      </c>
      <c r="C62" s="24">
        <f>C55/C57</f>
        <v>5.4054054054054057E-2</v>
      </c>
      <c r="D62" s="24">
        <f>D55/D57</f>
        <v>0</v>
      </c>
      <c r="E62" s="24">
        <f>E55/E57</f>
        <v>3.0303030303030304E-2</v>
      </c>
      <c r="F62" s="19"/>
    </row>
    <row r="63" spans="1:6" x14ac:dyDescent="0.25">
      <c r="A63" s="20" t="s">
        <v>17</v>
      </c>
      <c r="B63" s="24">
        <f>B56/B57</f>
        <v>0.15208747514910537</v>
      </c>
      <c r="C63" s="24">
        <f>C56/C57</f>
        <v>0.27027027027027029</v>
      </c>
      <c r="D63" s="24">
        <f>D56/D57</f>
        <v>0</v>
      </c>
      <c r="E63" s="24">
        <f>E56/E57</f>
        <v>0.39393939393939392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45" x14ac:dyDescent="0.25">
      <c r="A74" s="47" t="s">
        <v>53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45</v>
      </c>
      <c r="C75" s="21">
        <v>31</v>
      </c>
      <c r="D75" s="21">
        <v>16</v>
      </c>
      <c r="E75" s="21">
        <v>14</v>
      </c>
      <c r="F75" s="21">
        <f>SUM(B75:E75)</f>
        <v>106</v>
      </c>
    </row>
    <row r="76" spans="1:6" x14ac:dyDescent="0.25">
      <c r="A76" s="20" t="s">
        <v>14</v>
      </c>
      <c r="B76" s="21">
        <v>41</v>
      </c>
      <c r="C76" s="21">
        <v>32</v>
      </c>
      <c r="D76" s="21">
        <v>32</v>
      </c>
      <c r="E76" s="21">
        <v>17</v>
      </c>
      <c r="F76" s="21">
        <f>SUM(B76:E76)</f>
        <v>122</v>
      </c>
    </row>
    <row r="77" spans="1:6" x14ac:dyDescent="0.25">
      <c r="A77" s="20" t="s">
        <v>15</v>
      </c>
      <c r="B77" s="21">
        <v>48</v>
      </c>
      <c r="C77" s="21">
        <v>80</v>
      </c>
      <c r="D77" s="21">
        <v>119</v>
      </c>
      <c r="E77" s="21">
        <v>122</v>
      </c>
      <c r="F77" s="21">
        <f>SUM(B77:E77)</f>
        <v>369</v>
      </c>
    </row>
    <row r="78" spans="1:6" x14ac:dyDescent="0.25">
      <c r="A78" s="20" t="s">
        <v>16</v>
      </c>
      <c r="B78" s="21">
        <v>9</v>
      </c>
      <c r="C78" s="21">
        <v>22</v>
      </c>
      <c r="D78" s="21">
        <v>65</v>
      </c>
      <c r="E78" s="21">
        <v>222</v>
      </c>
      <c r="F78" s="21">
        <f>SUM(B78:E78)</f>
        <v>318</v>
      </c>
    </row>
    <row r="79" spans="1:6" x14ac:dyDescent="0.25">
      <c r="A79" s="20" t="s">
        <v>17</v>
      </c>
      <c r="B79" s="21">
        <v>24</v>
      </c>
      <c r="C79" s="21">
        <v>17</v>
      </c>
      <c r="D79" s="21">
        <v>20</v>
      </c>
      <c r="E79" s="21">
        <v>115</v>
      </c>
      <c r="F79" s="21">
        <f>SUM(B79:E79)</f>
        <v>176</v>
      </c>
    </row>
    <row r="80" spans="1:6" x14ac:dyDescent="0.25">
      <c r="A80" s="26" t="s">
        <v>0</v>
      </c>
      <c r="B80" s="63">
        <f>SUM(B75:B79)</f>
        <v>167</v>
      </c>
      <c r="C80" s="63">
        <f>SUM(C75:C79)</f>
        <v>182</v>
      </c>
      <c r="D80" s="63">
        <f>SUM(D75:D79)</f>
        <v>252</v>
      </c>
      <c r="E80" s="63">
        <f>SUM(E75:E79)</f>
        <v>490</v>
      </c>
      <c r="F80" s="22">
        <f>SUM(F75:F79)</f>
        <v>1091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0.26946107784431139</v>
      </c>
      <c r="C82" s="24">
        <f>C75/C80</f>
        <v>0.17032967032967034</v>
      </c>
      <c r="D82" s="24">
        <f>D75/D80</f>
        <v>6.3492063492063489E-2</v>
      </c>
      <c r="E82" s="24">
        <f>E75/E80</f>
        <v>2.8571428571428571E-2</v>
      </c>
      <c r="F82" s="19"/>
    </row>
    <row r="83" spans="1:6" x14ac:dyDescent="0.25">
      <c r="A83" s="20" t="s">
        <v>14</v>
      </c>
      <c r="B83" s="24">
        <f>B76/B80</f>
        <v>0.24550898203592814</v>
      </c>
      <c r="C83" s="24">
        <f>C76/C80</f>
        <v>0.17582417582417584</v>
      </c>
      <c r="D83" s="24">
        <f>D76/D80</f>
        <v>0.12698412698412698</v>
      </c>
      <c r="E83" s="24">
        <f>E76/E80</f>
        <v>3.4693877551020408E-2</v>
      </c>
      <c r="F83" s="19"/>
    </row>
    <row r="84" spans="1:6" x14ac:dyDescent="0.25">
      <c r="A84" s="20" t="s">
        <v>15</v>
      </c>
      <c r="B84" s="24">
        <f>B77/B80</f>
        <v>0.28742514970059879</v>
      </c>
      <c r="C84" s="24">
        <f>C77/C80</f>
        <v>0.43956043956043955</v>
      </c>
      <c r="D84" s="24">
        <f>D77/D80</f>
        <v>0.47222222222222221</v>
      </c>
      <c r="E84" s="24">
        <f>E77/E80</f>
        <v>0.24897959183673468</v>
      </c>
      <c r="F84" s="19"/>
    </row>
    <row r="85" spans="1:6" x14ac:dyDescent="0.25">
      <c r="A85" s="20" t="s">
        <v>16</v>
      </c>
      <c r="B85" s="24">
        <f>B78/B80</f>
        <v>5.3892215568862277E-2</v>
      </c>
      <c r="C85" s="24">
        <f>C78/C80</f>
        <v>0.12087912087912088</v>
      </c>
      <c r="D85" s="24">
        <f>D78/D80</f>
        <v>0.25793650793650796</v>
      </c>
      <c r="E85" s="24">
        <f>E78/E80</f>
        <v>0.45306122448979591</v>
      </c>
      <c r="F85" s="19"/>
    </row>
    <row r="86" spans="1:6" x14ac:dyDescent="0.25">
      <c r="A86" s="20" t="s">
        <v>17</v>
      </c>
      <c r="B86" s="24">
        <f>B79/B80</f>
        <v>0.1437125748502994</v>
      </c>
      <c r="C86" s="24">
        <f>C79/C80</f>
        <v>9.3406593406593408E-2</v>
      </c>
      <c r="D86" s="24">
        <f>D79/D80</f>
        <v>7.9365079365079361E-2</v>
      </c>
      <c r="E86" s="24">
        <f>E79/E80</f>
        <v>0.23469387755102042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54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50</v>
      </c>
      <c r="C98" s="21">
        <v>48</v>
      </c>
      <c r="D98" s="21">
        <v>6</v>
      </c>
      <c r="E98" s="28">
        <v>3</v>
      </c>
      <c r="F98" s="21">
        <f>SUM(B98:E98)</f>
        <v>107</v>
      </c>
    </row>
    <row r="99" spans="1:6" x14ac:dyDescent="0.25">
      <c r="A99" s="20" t="s">
        <v>14</v>
      </c>
      <c r="B99" s="21">
        <v>47</v>
      </c>
      <c r="C99" s="21">
        <v>63</v>
      </c>
      <c r="D99" s="21">
        <v>5</v>
      </c>
      <c r="E99" s="28">
        <v>7</v>
      </c>
      <c r="F99" s="21">
        <f>SUM(B99:E99)</f>
        <v>122</v>
      </c>
    </row>
    <row r="100" spans="1:6" x14ac:dyDescent="0.25">
      <c r="A100" s="20" t="s">
        <v>15</v>
      </c>
      <c r="B100" s="21">
        <v>115</v>
      </c>
      <c r="C100" s="21">
        <v>190</v>
      </c>
      <c r="D100" s="21">
        <v>20</v>
      </c>
      <c r="E100" s="28">
        <v>44</v>
      </c>
      <c r="F100" s="21">
        <f>SUM(B100:E100)</f>
        <v>369</v>
      </c>
    </row>
    <row r="101" spans="1:6" x14ac:dyDescent="0.25">
      <c r="A101" s="20" t="s">
        <v>16</v>
      </c>
      <c r="B101" s="21">
        <v>60</v>
      </c>
      <c r="C101" s="21">
        <v>190</v>
      </c>
      <c r="D101" s="21">
        <v>8</v>
      </c>
      <c r="E101" s="28">
        <v>60</v>
      </c>
      <c r="F101" s="21">
        <f>SUM(B101:E101)</f>
        <v>318</v>
      </c>
    </row>
    <row r="102" spans="1:6" x14ac:dyDescent="0.25">
      <c r="A102" s="20" t="s">
        <v>17</v>
      </c>
      <c r="B102" s="21">
        <v>38</v>
      </c>
      <c r="C102" s="21">
        <v>92</v>
      </c>
      <c r="D102" s="21">
        <v>4</v>
      </c>
      <c r="E102" s="28">
        <v>42</v>
      </c>
      <c r="F102" s="21">
        <f>SUM(B102:E102)</f>
        <v>176</v>
      </c>
    </row>
    <row r="103" spans="1:6" x14ac:dyDescent="0.25">
      <c r="A103" s="26" t="s">
        <v>0</v>
      </c>
      <c r="B103" s="63">
        <f>SUM(B98:B102)</f>
        <v>310</v>
      </c>
      <c r="C103" s="63">
        <f>SUM(C98:C102)</f>
        <v>583</v>
      </c>
      <c r="D103" s="63">
        <f>SUM(D98:D102)</f>
        <v>43</v>
      </c>
      <c r="E103" s="63">
        <f>SUM(E98:E102)</f>
        <v>156</v>
      </c>
      <c r="F103" s="22">
        <f>SUM(F98:F102)</f>
        <v>1092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0.16129032258064516</v>
      </c>
      <c r="C105" s="24">
        <f>C98/C103</f>
        <v>8.2332761578044603E-2</v>
      </c>
      <c r="D105" s="24">
        <f>D98/D103</f>
        <v>0.13953488372093023</v>
      </c>
      <c r="E105" s="24">
        <f>E98/E103</f>
        <v>1.9230769230769232E-2</v>
      </c>
      <c r="F105" s="19"/>
    </row>
    <row r="106" spans="1:6" x14ac:dyDescent="0.25">
      <c r="A106" s="20" t="s">
        <v>14</v>
      </c>
      <c r="B106" s="24">
        <f>B99/B103</f>
        <v>0.15161290322580645</v>
      </c>
      <c r="C106" s="24">
        <f>C99/C103</f>
        <v>0.10806174957118353</v>
      </c>
      <c r="D106" s="24">
        <f>D99/D103</f>
        <v>0.11627906976744186</v>
      </c>
      <c r="E106" s="24">
        <f>E99/E103</f>
        <v>4.4871794871794872E-2</v>
      </c>
      <c r="F106" s="19"/>
    </row>
    <row r="107" spans="1:6" x14ac:dyDescent="0.25">
      <c r="A107" s="20" t="s">
        <v>15</v>
      </c>
      <c r="B107" s="24">
        <f>B100/B103</f>
        <v>0.37096774193548387</v>
      </c>
      <c r="C107" s="24">
        <f>C100/C103</f>
        <v>0.32590051457975988</v>
      </c>
      <c r="D107" s="24">
        <f>D100/D103</f>
        <v>0.46511627906976744</v>
      </c>
      <c r="E107" s="24">
        <f>E100/E103</f>
        <v>0.28205128205128205</v>
      </c>
      <c r="F107" s="19"/>
    </row>
    <row r="108" spans="1:6" x14ac:dyDescent="0.25">
      <c r="A108" s="20" t="s">
        <v>16</v>
      </c>
      <c r="B108" s="24">
        <f>B101/B103</f>
        <v>0.19354838709677419</v>
      </c>
      <c r="C108" s="24">
        <f>C101/C103</f>
        <v>0.32590051457975988</v>
      </c>
      <c r="D108" s="24">
        <f>D101/D103</f>
        <v>0.18604651162790697</v>
      </c>
      <c r="E108" s="24">
        <f>E101/E103</f>
        <v>0.38461538461538464</v>
      </c>
      <c r="F108" s="19"/>
    </row>
    <row r="109" spans="1:6" x14ac:dyDescent="0.25">
      <c r="A109" s="20" t="s">
        <v>17</v>
      </c>
      <c r="B109" s="24">
        <f>B102/B103</f>
        <v>0.12258064516129032</v>
      </c>
      <c r="C109" s="24">
        <f>C102/C103</f>
        <v>0.15780445969125215</v>
      </c>
      <c r="D109" s="24">
        <f>D102/D103</f>
        <v>9.3023255813953487E-2</v>
      </c>
      <c r="E109" s="24">
        <f>E102/E103</f>
        <v>0.26923076923076922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2018-07-18T21:09:45Z</dcterms:modified>
</cp:coreProperties>
</file>