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0" i="3"/>
  <c r="E86" i="3"/>
  <c r="D80" i="3"/>
  <c r="D86" i="3"/>
  <c r="C80" i="3"/>
  <c r="C86" i="3"/>
  <c r="B80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C20" i="1"/>
  <c r="B36" i="1"/>
  <c r="B35" i="1"/>
  <c r="B34" i="1"/>
  <c r="B33" i="1"/>
  <c r="B32" i="1"/>
  <c r="C34" i="1"/>
  <c r="D34" i="1"/>
  <c r="D20" i="1"/>
  <c r="C32" i="1"/>
  <c r="D32" i="1"/>
  <c r="C35" i="1"/>
  <c r="D35" i="1"/>
  <c r="C36" i="1"/>
  <c r="D36" i="1"/>
  <c r="C33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<sst xmlns="http://schemas.openxmlformats.org/spreadsheetml/2006/main" count="225" uniqueCount="59">
  <si>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</si>
  <si>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</si>
  <si>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</si>
  <si>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</si>
  <si>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</si>
  <si>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</si>
  <si>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</si>
  <si>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</si>
  <si>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</si>
  <si>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</si>
  <si>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</si>
  <si>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</si>
  <si>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</si>
  <si>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</si>
  <si>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</si>
  <si>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</si>
  <si>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</si>
  <si>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</si>
  <si>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</si>
  <si>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</si>
  <si>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</si>
  <si>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</si>
  <si>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</si>
  <si>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</si>
  <si>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</si>
  <si>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</si>
  <si>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</si>
  <si>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</si>
  <si>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</si>
  <si>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</si>
  <si>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</si>
  <si>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</si>
  <si>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</si>
  <si>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</si>
  <si>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</si>
  <si>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</si>
  <si>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</si>
  <si>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</si>
  <si>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</si>
  <si>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</si>
  <si>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</si>
  <si>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</si>
  <si>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</si>
  <si>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</si>
  <si>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</si>
  <si>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Colorado</t>
  </si>
  <si>
    <t>SY 15-16 Chronic Absence Levels Across Colorado Schools</t>
  </si>
  <si>
    <t xml:space="preserve">SY 15-16 Chronic Absence Levels Across Colorado Schools by Grades Served </t>
  </si>
  <si>
    <t>SY 15-16 Chronic Absence Levels Across Colorado Schools by School Type</t>
  </si>
  <si>
    <t xml:space="preserve"> SY 15-16 Chronic Absence Levels Across Colorado Schools by Concentration of Poverty</t>
  </si>
  <si>
    <t xml:space="preserve">SY 15-16 Chronic Absence Levels Across Colorado Schools by Locale </t>
  </si>
  <si>
    <t>Colorado Schools Reporting Zero Students as Chronically Absent</t>
  </si>
  <si>
    <t>SY 13-14 Chronic Absence Levels Across Colorado Schools</t>
  </si>
  <si>
    <t xml:space="preserve">SY 13-14 Chronic Absence Levels Across Colorado Schools by Grades Served </t>
  </si>
  <si>
    <t xml:space="preserve">SY 13-14 Chronic Absence Levels Across Colorado Schools by School Type </t>
  </si>
  <si>
    <t xml:space="preserve">SY 13-14 Chronic Absence Levels Across Colorado Schools by Concentration of Poverty  </t>
  </si>
  <si>
    <t xml:space="preserve">SY 13-14 Chronic Absence Levels Across Colorado Schools by Locale </t>
  </si>
  <si>
    <t>Chronic Absence Levels Across Colorado Schools SY 15-16  Compared to SY 13-14</t>
  </si>
  <si>
    <t>Chronic Absence Levels Across Colorado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</si>
</sst>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Colorado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214</c:v>
                </c:pt>
                <c:pt idx="1">
                  <c:v>242</c:v>
                </c:pt>
                <c:pt idx="2">
                  <c:v>566</c:v>
                </c:pt>
                <c:pt idx="3">
                  <c:v>315</c:v>
                </c:pt>
                <c:pt idx="4">
                  <c:v>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297</c:v>
                </c:pt>
                <c:pt idx="1">
                  <c:v>329</c:v>
                </c:pt>
                <c:pt idx="2">
                  <c:v>578</c:v>
                </c:pt>
                <c:pt idx="3">
                  <c:v>281</c:v>
                </c:pt>
                <c:pt idx="4">
                  <c:v>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03766584"/>
        <c:axId val="2103770072"/>
      </c:barChart>
      <c:catAx>
        <c:axId val="2103766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770072"/>
        <c:crosses val="autoZero"/>
        <c:auto val="1"/>
        <c:lblAlgn val="ctr"/>
        <c:lblOffset val="100"/>
        <c:noMultiLvlLbl val="0"/>
      </c:catAx>
      <c:valAx>
        <c:axId val="21037700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1.2634534859543901E-2"/>
              <c:y val="0.2558208070634799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3766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Colorado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r>
              <a:rPr lang="en-US" sz="900" b="1" i="0" baseline="0">
                <a:effectLst/>
              </a:rPr>
              <a:t> 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0.23723723723723725</c:v>
                </c:pt>
                <c:pt idx="1">
                  <c:v>0.13921113689095127</c:v>
                </c:pt>
                <c:pt idx="2">
                  <c:v>9.8540145985401464E-2</c:v>
                </c:pt>
                <c:pt idx="3">
                  <c:v>3.3472803347280332E-2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0.25525525525525528</c:v>
                </c:pt>
                <c:pt idx="1">
                  <c:v>0.1368909512761021</c:v>
                </c:pt>
                <c:pt idx="2">
                  <c:v>0.11496350364963503</c:v>
                </c:pt>
                <c:pt idx="3">
                  <c:v>7.3221757322175729E-2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0.32432432432432434</c:v>
                </c:pt>
                <c:pt idx="1">
                  <c:v>0.3248259860788863</c:v>
                </c:pt>
                <c:pt idx="2">
                  <c:v>0.37043795620437958</c:v>
                </c:pt>
                <c:pt idx="3">
                  <c:v>0.23640167364016737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8.1081081081081086E-2</c:v>
                </c:pt>
                <c:pt idx="1">
                  <c:v>0.12064965197215777</c:v>
                </c:pt>
                <c:pt idx="2">
                  <c:v>0.18065693430656934</c:v>
                </c:pt>
                <c:pt idx="3">
                  <c:v>0.28451882845188287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0.1021021021021021</c:v>
                </c:pt>
                <c:pt idx="1">
                  <c:v>0.27842227378190254</c:v>
                </c:pt>
                <c:pt idx="2">
                  <c:v>0.23540145985401459</c:v>
                </c:pt>
                <c:pt idx="3">
                  <c:v>0.3723849372384937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3243976"/>
        <c:axId val="2103247112"/>
      </c:barChart>
      <c:catAx>
        <c:axId val="2103243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3247112"/>
        <c:crosses val="autoZero"/>
        <c:auto val="1"/>
        <c:lblAlgn val="ctr"/>
        <c:lblOffset val="100"/>
        <c:noMultiLvlLbl val="0"/>
      </c:catAx>
      <c:valAx>
        <c:axId val="2103247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152499087924E-2"/>
              <c:y val="0.378271574122398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32439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Colorado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0.18604651162790697</c:v>
                </c:pt>
                <c:pt idx="1">
                  <c:v>8.4870848708487087E-2</c:v>
                </c:pt>
                <c:pt idx="2">
                  <c:v>0.11881188118811881</c:v>
                </c:pt>
                <c:pt idx="3">
                  <c:v>6.0538116591928252E-2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0.18106312292358803</c:v>
                </c:pt>
                <c:pt idx="1">
                  <c:v>0.12546125461254612</c:v>
                </c:pt>
                <c:pt idx="2">
                  <c:v>0.10891089108910891</c:v>
                </c:pt>
                <c:pt idx="3">
                  <c:v>9.641255605381166E-2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0.37541528239202659</c:v>
                </c:pt>
                <c:pt idx="1">
                  <c:v>0.30258302583025831</c:v>
                </c:pt>
                <c:pt idx="2">
                  <c:v>0.31188118811881188</c:v>
                </c:pt>
                <c:pt idx="3">
                  <c:v>0.25112107623318386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0.16112956810631229</c:v>
                </c:pt>
                <c:pt idx="1">
                  <c:v>0.20848708487084872</c:v>
                </c:pt>
                <c:pt idx="2">
                  <c:v>0.15346534653465346</c:v>
                </c:pt>
                <c:pt idx="3">
                  <c:v>0.16591928251121077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9.634551495016612E-2</c:v>
                </c:pt>
                <c:pt idx="1">
                  <c:v>0.27859778597785978</c:v>
                </c:pt>
                <c:pt idx="2">
                  <c:v>0.30693069306930693</c:v>
                </c:pt>
                <c:pt idx="3">
                  <c:v>0.42600896860986548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8419336"/>
        <c:axId val="2098422408"/>
      </c:barChart>
      <c:catAx>
        <c:axId val="2098419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8422408"/>
        <c:crosses val="autoZero"/>
        <c:auto val="1"/>
        <c:lblAlgn val="ctr"/>
        <c:lblOffset val="100"/>
        <c:noMultiLvlLbl val="0"/>
      </c:catAx>
      <c:valAx>
        <c:axId val="2098422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41404535479099E-2"/>
              <c:y val="0.328870249914412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84193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Colorado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0.11888888888888889</c:v>
                </c:pt>
                <c:pt idx="1">
                  <c:v>0.13444444444444445</c:v>
                </c:pt>
                <c:pt idx="2">
                  <c:v>0.31444444444444447</c:v>
                </c:pt>
                <c:pt idx="3">
                  <c:v>0.17499999999999999</c:v>
                </c:pt>
                <c:pt idx="4">
                  <c:v>0.25722222222222224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0.1637265711135612</c:v>
                </c:pt>
                <c:pt idx="1">
                  <c:v>0.18136714443219404</c:v>
                </c:pt>
                <c:pt idx="2">
                  <c:v>0.31863285556780596</c:v>
                </c:pt>
                <c:pt idx="3">
                  <c:v>0.15490628445424476</c:v>
                </c:pt>
                <c:pt idx="4">
                  <c:v>0.18136714443219404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4310792"/>
        <c:axId val="2104313864"/>
      </c:barChart>
      <c:catAx>
        <c:axId val="2104310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313864"/>
        <c:crosses val="autoZero"/>
        <c:auto val="1"/>
        <c:lblAlgn val="ctr"/>
        <c:lblOffset val="100"/>
        <c:noMultiLvlLbl val="0"/>
      </c:catAx>
      <c:valAx>
        <c:axId val="2104313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9.8199676283496802E-3"/>
              <c:y val="0.252608618440627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1043107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Colorado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0.13666666666666666</c:v>
                </c:pt>
                <c:pt idx="1">
                  <c:v>9.5369349503858877E-2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4336616"/>
        <c:axId val="2104340184"/>
      </c:barChart>
      <c:catAx>
        <c:axId val="2104336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340184"/>
        <c:crosses val="autoZero"/>
        <c:auto val="1"/>
        <c:lblAlgn val="ctr"/>
        <c:lblOffset val="100"/>
        <c:noMultiLvlLbl val="0"/>
      </c:catAx>
      <c:valAx>
        <c:axId val="2104340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7.02411561406699E-3"/>
              <c:y val="0.35922530979049899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336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 </a:t>
            </a:r>
            <a:r>
              <a:rPr lang="en-US" sz="1400" b="1" i="0" u="none" strike="noStrike" baseline="0">
                <a:effectLst/>
              </a:rPr>
              <a:t>Colorado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686840815804199E-2"/>
          <c:y val="0.18014733947867101"/>
          <c:w val="0.87614378696249995"/>
          <c:h val="0.63189090168022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6.5750736015701666E-2</c:v>
                </c:pt>
                <c:pt idx="1">
                  <c:v>0.19354838709677419</c:v>
                </c:pt>
                <c:pt idx="2">
                  <c:v>0.41228070175438597</c:v>
                </c:pt>
                <c:pt idx="3">
                  <c:v>0.19393939393939394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0.16683022571148184</c:v>
                </c:pt>
                <c:pt idx="1">
                  <c:v>0.26164874551971329</c:v>
                </c:pt>
                <c:pt idx="2">
                  <c:v>0.18128654970760233</c:v>
                </c:pt>
                <c:pt idx="3">
                  <c:v>0.14545454545454545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0.38959764474975467</c:v>
                </c:pt>
                <c:pt idx="1">
                  <c:v>0.32974910394265233</c:v>
                </c:pt>
                <c:pt idx="2">
                  <c:v>0.17543859649122806</c:v>
                </c:pt>
                <c:pt idx="3">
                  <c:v>0.16969696969696971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0.20215897939156036</c:v>
                </c:pt>
                <c:pt idx="1">
                  <c:v>0.1111111111111111</c:v>
                </c:pt>
                <c:pt idx="2">
                  <c:v>7.6023391812865493E-2</c:v>
                </c:pt>
                <c:pt idx="3">
                  <c:v>0.10909090909090909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0.17566241413150147</c:v>
                </c:pt>
                <c:pt idx="1">
                  <c:v>0.1039426523297491</c:v>
                </c:pt>
                <c:pt idx="2">
                  <c:v>0.15497076023391812</c:v>
                </c:pt>
                <c:pt idx="3">
                  <c:v>0.38181818181818183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87635912"/>
        <c:axId val="2086782568"/>
      </c:barChart>
      <c:catAx>
        <c:axId val="2087635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6782568"/>
        <c:crosses val="autoZero"/>
        <c:auto val="1"/>
        <c:lblAlgn val="ctr"/>
        <c:lblOffset val="100"/>
        <c:noMultiLvlLbl val="0"/>
      </c:catAx>
      <c:valAx>
        <c:axId val="2086782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22215661504538E-2"/>
              <c:y val="0.363396621978419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763591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Colorado</a:t>
            </a:r>
            <a:r>
              <a:rPr lang="en-US" sz="1400" baseline="0"/>
              <a:t> 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0.13916617733411626</c:v>
                </c:pt>
                <c:pt idx="1">
                  <c:v>0.5</c:v>
                </c:pt>
                <c:pt idx="2">
                  <c:v>0.33333333333333331</c:v>
                </c:pt>
                <c:pt idx="3">
                  <c:v>0.56521739130434778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0.18790369935408102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7.6086956521739135E-2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0.33294186729301234</c:v>
                </c:pt>
                <c:pt idx="1">
                  <c:v>0.33333333333333331</c:v>
                </c:pt>
                <c:pt idx="2">
                  <c:v>0.5</c:v>
                </c:pt>
                <c:pt idx="3">
                  <c:v>6.5217391304347824E-2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0.16441573693482089</c:v>
                </c:pt>
                <c:pt idx="1">
                  <c:v>0</c:v>
                </c:pt>
                <c:pt idx="2">
                  <c:v>0</c:v>
                </c:pt>
                <c:pt idx="3">
                  <c:v>1.0869565217391304E-2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0.17557251908396945</c:v>
                </c:pt>
                <c:pt idx="1">
                  <c:v>0</c:v>
                </c:pt>
                <c:pt idx="2">
                  <c:v>0</c:v>
                </c:pt>
                <c:pt idx="3">
                  <c:v>0.28260869565217389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4441080"/>
        <c:axId val="2104188120"/>
      </c:barChart>
      <c:catAx>
        <c:axId val="2104441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188120"/>
        <c:crosses val="autoZero"/>
        <c:auto val="1"/>
        <c:lblAlgn val="ctr"/>
        <c:lblOffset val="100"/>
        <c:noMultiLvlLbl val="0"/>
      </c:catAx>
      <c:valAx>
        <c:axId val="2104188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7.2966070777088603E-3"/>
              <c:y val="0.329856588531620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4410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Colorado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r>
              <a:rPr lang="en-US" sz="900" b="1" i="0" baseline="0">
                <a:effectLst/>
              </a:rPr>
              <a:t> 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0.32142857142857145</c:v>
                </c:pt>
                <c:pt idx="1">
                  <c:v>0.19271948608137046</c:v>
                </c:pt>
                <c:pt idx="2">
                  <c:v>0.13627254509018036</c:v>
                </c:pt>
                <c:pt idx="3">
                  <c:v>5.4435483870967742E-2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0.30357142857142855</c:v>
                </c:pt>
                <c:pt idx="1">
                  <c:v>0.21627408993576017</c:v>
                </c:pt>
                <c:pt idx="2">
                  <c:v>0.15631262525050099</c:v>
                </c:pt>
                <c:pt idx="3">
                  <c:v>9.6774193548387094E-2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0.25595238095238093</c:v>
                </c:pt>
                <c:pt idx="1">
                  <c:v>0.31263383297644537</c:v>
                </c:pt>
                <c:pt idx="2">
                  <c:v>0.34268537074148298</c:v>
                </c:pt>
                <c:pt idx="3">
                  <c:v>0.35080645161290325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3.5714285714285712E-2</c:v>
                </c:pt>
                <c:pt idx="1">
                  <c:v>0.10278372591006424</c:v>
                </c:pt>
                <c:pt idx="2">
                  <c:v>0.15831663326653306</c:v>
                </c:pt>
                <c:pt idx="3">
                  <c:v>0.28629032258064518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8.3333333333333329E-2</c:v>
                </c:pt>
                <c:pt idx="1">
                  <c:v>0.17558886509635974</c:v>
                </c:pt>
                <c:pt idx="2">
                  <c:v>0.20641282565130262</c:v>
                </c:pt>
                <c:pt idx="3">
                  <c:v>0.21169354838709678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098040"/>
        <c:axId val="2104101112"/>
      </c:barChart>
      <c:catAx>
        <c:axId val="2104098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101112"/>
        <c:crosses val="autoZero"/>
        <c:auto val="1"/>
        <c:lblAlgn val="ctr"/>
        <c:lblOffset val="100"/>
        <c:noMultiLvlLbl val="0"/>
      </c:catAx>
      <c:valAx>
        <c:axId val="2104101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152499087924E-2"/>
              <c:y val="0.378271574122398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0980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Colorado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0.24878836833602586</c:v>
                </c:pt>
                <c:pt idx="1">
                  <c:v>0.12885662431941924</c:v>
                </c:pt>
                <c:pt idx="2">
                  <c:v>0.14925373134328357</c:v>
                </c:pt>
                <c:pt idx="3">
                  <c:v>8.9449541284403675E-2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0.23263327948303716</c:v>
                </c:pt>
                <c:pt idx="1">
                  <c:v>0.16152450090744103</c:v>
                </c:pt>
                <c:pt idx="2">
                  <c:v>0.19402985074626866</c:v>
                </c:pt>
                <c:pt idx="3">
                  <c:v>0.13073394495412843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0.31987075928917608</c:v>
                </c:pt>
                <c:pt idx="1">
                  <c:v>0.33938294010889292</c:v>
                </c:pt>
                <c:pt idx="2">
                  <c:v>0.35323383084577115</c:v>
                </c:pt>
                <c:pt idx="3">
                  <c:v>0.27981651376146788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8.8852988691437804E-2</c:v>
                </c:pt>
                <c:pt idx="1">
                  <c:v>0.25408348457350272</c:v>
                </c:pt>
                <c:pt idx="2">
                  <c:v>0.13930348258706468</c:v>
                </c:pt>
                <c:pt idx="3">
                  <c:v>0.13302752293577982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0.1098546042003231</c:v>
                </c:pt>
                <c:pt idx="1">
                  <c:v>0.1161524500907441</c:v>
                </c:pt>
                <c:pt idx="2">
                  <c:v>0.16417910447761194</c:v>
                </c:pt>
                <c:pt idx="3">
                  <c:v>0.3669724770642202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3889672"/>
        <c:axId val="2103892744"/>
      </c:barChart>
      <c:catAx>
        <c:axId val="2103889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3892744"/>
        <c:crosses val="autoZero"/>
        <c:auto val="1"/>
        <c:lblAlgn val="ctr"/>
        <c:lblOffset val="100"/>
        <c:noMultiLvlLbl val="0"/>
      </c:catAx>
      <c:valAx>
        <c:axId val="2103892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7.3152889539136803E-3"/>
              <c:y val="0.328870249914412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38896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Colorado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2128679529245399"/>
          <c:y val="8.22447834824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420401897016206E-2"/>
          <c:y val="0.177287549582618"/>
          <c:w val="0.88641022588128804"/>
          <c:h val="0.634750802797695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2.4727992087042534E-2</c:v>
                </c:pt>
                <c:pt idx="1">
                  <c:v>0.125</c:v>
                </c:pt>
                <c:pt idx="2">
                  <c:v>0.33819241982507287</c:v>
                </c:pt>
                <c:pt idx="3">
                  <c:v>0.21333333333333335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0.10979228486646884</c:v>
                </c:pt>
                <c:pt idx="1">
                  <c:v>0.21875</c:v>
                </c:pt>
                <c:pt idx="2">
                  <c:v>0.16034985422740525</c:v>
                </c:pt>
                <c:pt idx="3">
                  <c:v>8.666666666666667E-2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0.38081107814045501</c:v>
                </c:pt>
                <c:pt idx="1">
                  <c:v>0.31597222222222221</c:v>
                </c:pt>
                <c:pt idx="2">
                  <c:v>0.18367346938775511</c:v>
                </c:pt>
                <c:pt idx="3">
                  <c:v>0.17333333333333334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0.21958456973293769</c:v>
                </c:pt>
                <c:pt idx="1">
                  <c:v>0.1388888888888889</c:v>
                </c:pt>
                <c:pt idx="2">
                  <c:v>0.11078717201166181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0.26508407517309596</c:v>
                </c:pt>
                <c:pt idx="1">
                  <c:v>0.2013888888888889</c:v>
                </c:pt>
                <c:pt idx="2">
                  <c:v>0.20699708454810495</c:v>
                </c:pt>
                <c:pt idx="3">
                  <c:v>0.42666666666666669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4409992"/>
        <c:axId val="2104389336"/>
      </c:barChart>
      <c:catAx>
        <c:axId val="2104409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389336"/>
        <c:crosses val="autoZero"/>
        <c:auto val="1"/>
        <c:lblAlgn val="ctr"/>
        <c:lblOffset val="100"/>
        <c:noMultiLvlLbl val="0"/>
      </c:catAx>
      <c:valAx>
        <c:axId val="2104389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4.0084150154233297E-3"/>
              <c:y val="0.37383491357907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4099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Colorado</a:t>
            </a:r>
            <a:r>
              <a:rPr lang="en-US" sz="1400" baseline="0"/>
              <a:t> 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9.3119810201660741E-2</c:v>
                </c:pt>
                <c:pt idx="1">
                  <c:v>0.5</c:v>
                </c:pt>
                <c:pt idx="2">
                  <c:v>0.33333333333333331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0.13938315539739027</c:v>
                </c:pt>
                <c:pt idx="1">
                  <c:v>0</c:v>
                </c:pt>
                <c:pt idx="2">
                  <c:v>0.16666666666666666</c:v>
                </c:pt>
                <c:pt idx="3">
                  <c:v>6.3829787234042548E-2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0.32740213523131673</c:v>
                </c:pt>
                <c:pt idx="1">
                  <c:v>0.33333333333333331</c:v>
                </c:pt>
                <c:pt idx="2">
                  <c:v>0.33333333333333331</c:v>
                </c:pt>
                <c:pt idx="3">
                  <c:v>9.5744680851063829E-2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0.18386714116251482</c:v>
                </c:pt>
                <c:pt idx="1">
                  <c:v>0.16666666666666666</c:v>
                </c:pt>
                <c:pt idx="2">
                  <c:v>0</c:v>
                </c:pt>
                <c:pt idx="3">
                  <c:v>4.2553191489361701E-2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0.25622775800711745</c:v>
                </c:pt>
                <c:pt idx="1">
                  <c:v>0</c:v>
                </c:pt>
                <c:pt idx="2">
                  <c:v>0.16666666666666666</c:v>
                </c:pt>
                <c:pt idx="3">
                  <c:v>0.2978723404255319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3799960"/>
        <c:axId val="2103803032"/>
      </c:barChart>
      <c:catAx>
        <c:axId val="2103799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3803032"/>
        <c:crosses val="autoZero"/>
        <c:auto val="1"/>
        <c:lblAlgn val="ctr"/>
        <c:lblOffset val="100"/>
        <c:noMultiLvlLbl val="0"/>
      </c:catAx>
      <c:valAx>
        <c:axId val="2103803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6745713243342E-2"/>
              <c:y val="0.329856588531620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379996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4" zoomScale="75" zoomScaleNormal="75" zoomScalePageLayoutView="75" workbookViewId="0">
      <selection activeCell="A11" sqref="A11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57</v>
      </c>
      <c r="B5" s="37"/>
      <c r="C5" s="37"/>
      <c r="D5" s="38"/>
      <c r="E5" s="39"/>
    </row>
    <row r="6" spans="1:6" x14ac:dyDescent="0.25">
      <c r="C6" s="34"/>
    </row>
    <row r="7" spans="1:6" x14ac:dyDescent="0.25">
      <c r="C7" s="34"/>
    </row>
    <row r="8" spans="1:6" x14ac:dyDescent="0.25">
      <c r="C8" s="34"/>
    </row>
    <row r="14" spans="1:6" ht="31.5" x14ac:dyDescent="0.25">
      <c r="A14" s="51" t="s">
        <v>58</v>
      </c>
      <c r="B14" s="52" t="s">
        <v>19</v>
      </c>
      <c r="C14" s="52" t="s">
        <v>20</v>
      </c>
      <c r="D14" s="53" t="s">
        <v>23</v>
      </c>
      <c r="F14" s="2"/>
    </row>
    <row r="15" spans="1:6" ht="15.75" x14ac:dyDescent="0.25">
      <c r="A15" s="54" t="s">
        <v>1</v>
      </c>
      <c r="B15" s="55">
        <v>214</v>
      </c>
      <c r="C15" s="55">
        <v>297</v>
      </c>
      <c r="D15" s="56">
        <f t="shared" ref="D15:D20" si="0">C15-B15</f>
        <v>83</v>
      </c>
      <c r="F15" s="1"/>
    </row>
    <row r="16" spans="1:6" ht="15.75" x14ac:dyDescent="0.25">
      <c r="A16" s="54" t="s">
        <v>14</v>
      </c>
      <c r="B16" s="55">
        <v>242</v>
      </c>
      <c r="C16" s="55">
        <v>329</v>
      </c>
      <c r="D16" s="56">
        <f t="shared" si="0"/>
        <v>87</v>
      </c>
      <c r="F16" s="1"/>
    </row>
    <row r="17" spans="1:6" ht="15.75" x14ac:dyDescent="0.25">
      <c r="A17" s="54" t="s">
        <v>15</v>
      </c>
      <c r="B17" s="55">
        <v>566</v>
      </c>
      <c r="C17" s="55">
        <v>578</v>
      </c>
      <c r="D17" s="56">
        <f t="shared" si="0"/>
        <v>12</v>
      </c>
      <c r="F17" s="1"/>
    </row>
    <row r="18" spans="1:6" ht="15.75" x14ac:dyDescent="0.25">
      <c r="A18" s="54" t="s">
        <v>16</v>
      </c>
      <c r="B18" s="55">
        <v>315</v>
      </c>
      <c r="C18" s="55">
        <v>281</v>
      </c>
      <c r="D18" s="56">
        <f t="shared" si="0"/>
        <v>-34</v>
      </c>
      <c r="F18" s="1"/>
    </row>
    <row r="19" spans="1:6" ht="15.75" x14ac:dyDescent="0.25">
      <c r="A19" s="54" t="s">
        <v>17</v>
      </c>
      <c r="B19" s="55">
        <v>463</v>
      </c>
      <c r="C19" s="55">
        <v>329</v>
      </c>
      <c r="D19" s="56">
        <f t="shared" si="0"/>
        <v>-134</v>
      </c>
      <c r="F19" s="1"/>
    </row>
    <row r="20" spans="1:6" ht="15.75" x14ac:dyDescent="0.25">
      <c r="A20" s="57" t="s">
        <v>0</v>
      </c>
      <c r="B20" s="67">
        <f>SUM(B15:B19)</f>
        <v>1800</v>
      </c>
      <c r="C20" s="67">
        <f>SUM(C15:C19)</f>
        <v>1814</v>
      </c>
      <c r="D20" s="57">
        <f t="shared" si="0"/>
        <v>14</v>
      </c>
    </row>
    <row r="31" spans="1:6" ht="31.5" x14ac:dyDescent="0.25">
      <c r="A31" s="51" t="s">
        <v>58</v>
      </c>
      <c r="B31" s="52" t="s">
        <v>21</v>
      </c>
      <c r="C31" s="52" t="s">
        <v>22</v>
      </c>
      <c r="D31" s="53" t="s">
        <v>31</v>
      </c>
    </row>
    <row r="32" spans="1:6" ht="15.75" x14ac:dyDescent="0.25">
      <c r="A32" s="54" t="s">
        <v>1</v>
      </c>
      <c r="B32" s="58">
        <f>B15/B20</f>
        <v>0.11888888888888889</v>
      </c>
      <c r="C32" s="58">
        <f>C15/C20</f>
        <v>0.1637265711135612</v>
      </c>
      <c r="D32" s="59">
        <f>C32-B32</f>
        <v>4.4837682224672312E-2</v>
      </c>
    </row>
    <row r="33" spans="1:6" ht="15.75" x14ac:dyDescent="0.25">
      <c r="A33" s="54" t="s">
        <v>14</v>
      </c>
      <c r="B33" s="58">
        <f>B16/B20</f>
        <v>0.13444444444444445</v>
      </c>
      <c r="C33" s="58">
        <f>C16/C20</f>
        <v>0.18136714443219404</v>
      </c>
      <c r="D33" s="59">
        <f>C33-B33</f>
        <v>4.6922699987749589E-2</v>
      </c>
    </row>
    <row r="34" spans="1:6" ht="15.75" x14ac:dyDescent="0.25">
      <c r="A34" s="54" t="s">
        <v>15</v>
      </c>
      <c r="B34" s="58">
        <f>B17/B20</f>
        <v>0.31444444444444447</v>
      </c>
      <c r="C34" s="58">
        <f>C17/C20</f>
        <v>0.31863285556780596</v>
      </c>
      <c r="D34" s="59">
        <f>C34-B34</f>
        <v>4.1884111233614907E-3</v>
      </c>
    </row>
    <row r="35" spans="1:6" ht="15.75" x14ac:dyDescent="0.25">
      <c r="A35" s="54" t="s">
        <v>16</v>
      </c>
      <c r="B35" s="58">
        <f>B18/B20</f>
        <v>0.17499999999999999</v>
      </c>
      <c r="C35" s="58">
        <f>C18/C20</f>
        <v>0.15490628445424476</v>
      </c>
      <c r="D35" s="59">
        <f>C35-B35</f>
        <v>-2.0093715545755231E-2</v>
      </c>
    </row>
    <row r="36" spans="1:6" ht="15.75" x14ac:dyDescent="0.25">
      <c r="A36" s="54" t="s">
        <v>17</v>
      </c>
      <c r="B36" s="58">
        <f>B19/B20</f>
        <v>0.25722222222222224</v>
      </c>
      <c r="C36" s="58">
        <f>C19/C20</f>
        <v>0.18136714443219404</v>
      </c>
      <c r="D36" s="59">
        <f>C36-B36</f>
        <v>-7.5855077790028203E-2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5"/>
      <c r="B40" s="27"/>
      <c r="C40" s="27"/>
      <c r="D40" s="27"/>
      <c r="E40" s="27"/>
      <c r="F40" s="21"/>
    </row>
    <row r="41" spans="1:6" x14ac:dyDescent="0.25">
      <c r="A41" s="25"/>
      <c r="B41" s="27"/>
      <c r="C41" s="27"/>
      <c r="D41" s="27"/>
      <c r="E41" s="27"/>
      <c r="F41" s="21"/>
    </row>
    <row r="48" spans="1:6" ht="31.5" x14ac:dyDescent="0.25">
      <c r="A48" s="51" t="s">
        <v>51</v>
      </c>
      <c r="B48" s="52" t="s">
        <v>43</v>
      </c>
      <c r="C48" s="52" t="s">
        <v>44</v>
      </c>
    </row>
    <row r="49" spans="1:3" s="62" customFormat="1" ht="31.5" x14ac:dyDescent="0.25">
      <c r="A49" s="60" t="s">
        <v>37</v>
      </c>
      <c r="B49" s="61">
        <v>1800</v>
      </c>
      <c r="C49" s="61">
        <v>1814</v>
      </c>
    </row>
    <row r="50" spans="1:3" s="62" customFormat="1" ht="31.5" x14ac:dyDescent="0.25">
      <c r="A50" s="60" t="s">
        <v>36</v>
      </c>
      <c r="B50" s="61">
        <v>246</v>
      </c>
      <c r="C50" s="61">
        <v>173</v>
      </c>
    </row>
    <row r="51" spans="1:3" s="62" customFormat="1" ht="31.5" x14ac:dyDescent="0.25">
      <c r="A51" s="60" t="s">
        <v>38</v>
      </c>
      <c r="B51" s="63">
        <f>B50/B49</f>
        <v>0.13666666666666666</v>
      </c>
      <c r="C51" s="63">
        <f>C50/C49</f>
        <v>9.5369349503858877E-2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46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46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297</v>
      </c>
      <c r="C10" s="31">
        <v>167703</v>
      </c>
      <c r="D10" s="31">
        <v>72594</v>
      </c>
      <c r="E10" s="33">
        <f>C10/C15</f>
        <v>0.18787305072593655</v>
      </c>
      <c r="F10" s="33">
        <f>D10/D15</f>
        <v>0.42443944221942875</v>
      </c>
    </row>
    <row r="11" spans="1:6" x14ac:dyDescent="0.25">
      <c r="A11" s="6" t="s">
        <v>14</v>
      </c>
      <c r="B11" s="31">
        <v>329</v>
      </c>
      <c r="C11" s="31">
        <v>169272</v>
      </c>
      <c r="D11" s="31">
        <v>40659</v>
      </c>
      <c r="E11" s="33">
        <f>C11/C15</f>
        <v>0.18963075820039432</v>
      </c>
      <c r="F11" s="33">
        <f>D11/D15</f>
        <v>0.23772327301429533</v>
      </c>
    </row>
    <row r="12" spans="1:6" x14ac:dyDescent="0.25">
      <c r="A12" s="6" t="s">
        <v>15</v>
      </c>
      <c r="B12" s="31">
        <v>578</v>
      </c>
      <c r="C12" s="31">
        <v>306412</v>
      </c>
      <c r="D12" s="31">
        <v>45051</v>
      </c>
      <c r="E12" s="33">
        <f>C12/C15</f>
        <v>0.34326492202903747</v>
      </c>
      <c r="F12" s="33">
        <f>D12/D15</f>
        <v>0.26340222761423099</v>
      </c>
    </row>
    <row r="13" spans="1:6" x14ac:dyDescent="0.25">
      <c r="A13" s="6" t="s">
        <v>16</v>
      </c>
      <c r="B13" s="31">
        <v>281</v>
      </c>
      <c r="C13" s="31">
        <v>141494</v>
      </c>
      <c r="D13" s="31">
        <v>10937</v>
      </c>
      <c r="E13" s="33">
        <f>C13/C15</f>
        <v>0.15851183007707476</v>
      </c>
      <c r="F13" s="33">
        <f>D13/D15</f>
        <v>6.3945975969830732E-2</v>
      </c>
    </row>
    <row r="14" spans="1:6" x14ac:dyDescent="0.25">
      <c r="A14" s="6" t="s">
        <v>17</v>
      </c>
      <c r="B14" s="32">
        <v>329</v>
      </c>
      <c r="C14" s="32">
        <v>107759</v>
      </c>
      <c r="D14" s="32">
        <v>1794</v>
      </c>
      <c r="E14" s="33">
        <f>C14/C15</f>
        <v>0.12071943896755691</v>
      </c>
      <c r="F14" s="33">
        <f>D14/D15</f>
        <v>1.0489081182214166E-2</v>
      </c>
    </row>
    <row r="15" spans="1:6" x14ac:dyDescent="0.25">
      <c r="A15" s="4" t="s">
        <v>0</v>
      </c>
      <c r="B15" s="65">
        <f>SUM(B10:B14)</f>
        <v>1814</v>
      </c>
      <c r="C15" s="65">
        <f>SUM(C10:C14)</f>
        <v>892640</v>
      </c>
      <c r="D15" s="65">
        <f>SUM(D10:D14)</f>
        <v>171035</v>
      </c>
      <c r="E15" s="66">
        <f>SUM(E10:E14)</f>
        <v>0.99999999999999989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47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67</v>
      </c>
      <c r="C29" s="9">
        <v>54</v>
      </c>
      <c r="D29" s="18">
        <v>141</v>
      </c>
      <c r="E29" s="3">
        <v>32</v>
      </c>
      <c r="F29" s="23">
        <f>SUM(B29:E29)</f>
        <v>294</v>
      </c>
      <c r="G29" s="15"/>
    </row>
    <row r="30" spans="1:7" x14ac:dyDescent="0.25">
      <c r="A30" s="6" t="s">
        <v>14</v>
      </c>
      <c r="B30" s="9">
        <v>170</v>
      </c>
      <c r="C30" s="9">
        <v>73</v>
      </c>
      <c r="D30" s="18">
        <v>62</v>
      </c>
      <c r="E30" s="3">
        <v>24</v>
      </c>
      <c r="F30" s="23">
        <f>SUM(B30:E30)</f>
        <v>329</v>
      </c>
      <c r="G30" s="15"/>
    </row>
    <row r="31" spans="1:7" x14ac:dyDescent="0.25">
      <c r="A31" s="6" t="s">
        <v>15</v>
      </c>
      <c r="B31" s="9">
        <v>397</v>
      </c>
      <c r="C31" s="9">
        <v>92</v>
      </c>
      <c r="D31" s="18">
        <v>60</v>
      </c>
      <c r="E31" s="3">
        <v>28</v>
      </c>
      <c r="F31" s="23">
        <f>SUM(B31:E31)</f>
        <v>577</v>
      </c>
      <c r="G31" s="15"/>
    </row>
    <row r="32" spans="1:7" x14ac:dyDescent="0.25">
      <c r="A32" s="6" t="s">
        <v>16</v>
      </c>
      <c r="B32" s="9">
        <v>206</v>
      </c>
      <c r="C32" s="9">
        <v>31</v>
      </c>
      <c r="D32" s="18">
        <v>26</v>
      </c>
      <c r="E32" s="3">
        <v>18</v>
      </c>
      <c r="F32" s="23">
        <f>SUM(B32:E32)</f>
        <v>281</v>
      </c>
      <c r="G32" s="15"/>
    </row>
    <row r="33" spans="1:9" x14ac:dyDescent="0.25">
      <c r="A33" s="6" t="s">
        <v>17</v>
      </c>
      <c r="B33" s="9">
        <v>179</v>
      </c>
      <c r="C33" s="9">
        <v>29</v>
      </c>
      <c r="D33" s="18">
        <v>53</v>
      </c>
      <c r="E33" s="3">
        <v>63</v>
      </c>
      <c r="F33" s="23">
        <f>SUM(B33:E33)</f>
        <v>324</v>
      </c>
      <c r="G33" s="15"/>
    </row>
    <row r="34" spans="1:9" x14ac:dyDescent="0.25">
      <c r="A34" s="8" t="s">
        <v>0</v>
      </c>
      <c r="B34" s="65">
        <f>SUM(B29:B33)</f>
        <v>1019</v>
      </c>
      <c r="C34" s="65">
        <f>SUM(C29:C33)</f>
        <v>279</v>
      </c>
      <c r="D34" s="65">
        <f>SUM(D29:D33)</f>
        <v>342</v>
      </c>
      <c r="E34" s="65">
        <f>SUM(E29:E33)</f>
        <v>165</v>
      </c>
      <c r="F34" s="24">
        <f>SUM(F29:F33)</f>
        <v>1805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19"/>
      <c r="H35" s="20"/>
      <c r="I35" s="15"/>
    </row>
    <row r="36" spans="1:9" x14ac:dyDescent="0.25">
      <c r="A36" s="6" t="s">
        <v>1</v>
      </c>
      <c r="B36" s="5">
        <f>B29/B34</f>
        <v>6.5750736015701666E-2</v>
      </c>
      <c r="C36" s="5">
        <f>C29/C34</f>
        <v>0.19354838709677419</v>
      </c>
      <c r="D36" s="5">
        <f>D29/D34</f>
        <v>0.41228070175438597</v>
      </c>
      <c r="E36" s="5">
        <f>E29/E34</f>
        <v>0.19393939393939394</v>
      </c>
    </row>
    <row r="37" spans="1:9" x14ac:dyDescent="0.25">
      <c r="A37" s="6" t="s">
        <v>14</v>
      </c>
      <c r="B37" s="5">
        <f>B30/B34</f>
        <v>0.16683022571148184</v>
      </c>
      <c r="C37" s="5">
        <f>C30/C34</f>
        <v>0.26164874551971329</v>
      </c>
      <c r="D37" s="5">
        <f>D30/D34</f>
        <v>0.18128654970760233</v>
      </c>
      <c r="E37" s="5">
        <f>E30/E34</f>
        <v>0.14545454545454545</v>
      </c>
    </row>
    <row r="38" spans="1:9" x14ac:dyDescent="0.25">
      <c r="A38" s="6" t="s">
        <v>15</v>
      </c>
      <c r="B38" s="5">
        <f>B31/B34</f>
        <v>0.38959764474975467</v>
      </c>
      <c r="C38" s="5">
        <f>C31/C34</f>
        <v>0.32974910394265233</v>
      </c>
      <c r="D38" s="5">
        <f>D31/D34</f>
        <v>0.17543859649122806</v>
      </c>
      <c r="E38" s="5">
        <f>E31/E34</f>
        <v>0.16969696969696971</v>
      </c>
    </row>
    <row r="39" spans="1:9" x14ac:dyDescent="0.25">
      <c r="A39" s="6" t="s">
        <v>16</v>
      </c>
      <c r="B39" s="5">
        <f>B32/B34</f>
        <v>0.20215897939156036</v>
      </c>
      <c r="C39" s="5">
        <f>C32/C34</f>
        <v>0.1111111111111111</v>
      </c>
      <c r="D39" s="5">
        <f>D32/D34</f>
        <v>7.6023391812865493E-2</v>
      </c>
      <c r="E39" s="5">
        <f>E32/E34</f>
        <v>0.10909090909090909</v>
      </c>
    </row>
    <row r="40" spans="1:9" x14ac:dyDescent="0.25">
      <c r="A40" s="6" t="s">
        <v>17</v>
      </c>
      <c r="B40" s="5">
        <f>B33/B34</f>
        <v>0.17566241413150147</v>
      </c>
      <c r="C40" s="5">
        <f>C33/C34</f>
        <v>0.1039426523297491</v>
      </c>
      <c r="D40" s="5">
        <f>D33/D34</f>
        <v>0.15497076023391812</v>
      </c>
      <c r="E40" s="5">
        <f>E33/E34</f>
        <v>0.38181818181818183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48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237</v>
      </c>
      <c r="C52" s="23">
        <v>3</v>
      </c>
      <c r="D52" s="23">
        <v>2</v>
      </c>
      <c r="E52" s="23">
        <v>52</v>
      </c>
      <c r="F52" s="23">
        <f>SUM(B52:E52)</f>
        <v>294</v>
      </c>
    </row>
    <row r="53" spans="1:6" x14ac:dyDescent="0.25">
      <c r="A53" s="22" t="s">
        <v>14</v>
      </c>
      <c r="B53" s="23">
        <v>320</v>
      </c>
      <c r="C53" s="23">
        <v>1</v>
      </c>
      <c r="D53" s="23">
        <v>1</v>
      </c>
      <c r="E53" s="23">
        <v>7</v>
      </c>
      <c r="F53" s="23">
        <f>SUM(B53:E53)</f>
        <v>329</v>
      </c>
    </row>
    <row r="54" spans="1:6" x14ac:dyDescent="0.25">
      <c r="A54" s="22" t="s">
        <v>15</v>
      </c>
      <c r="B54" s="23">
        <v>567</v>
      </c>
      <c r="C54" s="23">
        <v>2</v>
      </c>
      <c r="D54" s="23">
        <v>3</v>
      </c>
      <c r="E54" s="23">
        <v>6</v>
      </c>
      <c r="F54" s="23">
        <f>SUM(B54:E54)</f>
        <v>578</v>
      </c>
    </row>
    <row r="55" spans="1:6" x14ac:dyDescent="0.25">
      <c r="A55" s="22" t="s">
        <v>16</v>
      </c>
      <c r="B55" s="23">
        <v>280</v>
      </c>
      <c r="C55" s="23">
        <v>0</v>
      </c>
      <c r="D55" s="23">
        <v>0</v>
      </c>
      <c r="E55" s="23">
        <v>1</v>
      </c>
      <c r="F55" s="23">
        <f>SUM(B55:E55)</f>
        <v>281</v>
      </c>
    </row>
    <row r="56" spans="1:6" x14ac:dyDescent="0.25">
      <c r="A56" s="22" t="s">
        <v>17</v>
      </c>
      <c r="B56" s="23">
        <v>299</v>
      </c>
      <c r="C56" s="23">
        <v>0</v>
      </c>
      <c r="D56" s="23">
        <v>0</v>
      </c>
      <c r="E56" s="23">
        <v>26</v>
      </c>
      <c r="F56" s="23">
        <f>SUM(B56:E56)</f>
        <v>325</v>
      </c>
    </row>
    <row r="57" spans="1:6" x14ac:dyDescent="0.25">
      <c r="A57" s="24" t="s">
        <v>0</v>
      </c>
      <c r="B57" s="65">
        <f>SUM(B52:B56)</f>
        <v>1703</v>
      </c>
      <c r="C57" s="65">
        <f>SUM(C52:C56)</f>
        <v>6</v>
      </c>
      <c r="D57" s="65">
        <f>SUM(D52:D56)</f>
        <v>6</v>
      </c>
      <c r="E57" s="65">
        <f>SUM(E52:E56)</f>
        <v>92</v>
      </c>
      <c r="F57" s="24">
        <f>SUM(F52:F56)</f>
        <v>1807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0.13916617733411626</v>
      </c>
      <c r="C59" s="26">
        <f>C52/C57</f>
        <v>0.5</v>
      </c>
      <c r="D59" s="26">
        <f>D52/D57</f>
        <v>0.33333333333333331</v>
      </c>
      <c r="E59" s="26">
        <f>E52/E57</f>
        <v>0.56521739130434778</v>
      </c>
      <c r="F59" s="21"/>
    </row>
    <row r="60" spans="1:6" x14ac:dyDescent="0.25">
      <c r="A60" s="22" t="s">
        <v>14</v>
      </c>
      <c r="B60" s="26">
        <f>B53/B57</f>
        <v>0.18790369935408102</v>
      </c>
      <c r="C60" s="26">
        <f>C53/C57</f>
        <v>0.16666666666666666</v>
      </c>
      <c r="D60" s="26">
        <f>D53/D57</f>
        <v>0.16666666666666666</v>
      </c>
      <c r="E60" s="26">
        <f>E53/E57</f>
        <v>7.6086956521739135E-2</v>
      </c>
      <c r="F60" s="21"/>
    </row>
    <row r="61" spans="1:6" x14ac:dyDescent="0.25">
      <c r="A61" s="22" t="s">
        <v>15</v>
      </c>
      <c r="B61" s="26">
        <f>B54/B57</f>
        <v>0.33294186729301234</v>
      </c>
      <c r="C61" s="26">
        <f>C54/C57</f>
        <v>0.33333333333333331</v>
      </c>
      <c r="D61" s="26">
        <f>D54/D57</f>
        <v>0.5</v>
      </c>
      <c r="E61" s="26">
        <f>E54/E57</f>
        <v>6.5217391304347824E-2</v>
      </c>
      <c r="F61" s="21"/>
    </row>
    <row r="62" spans="1:6" x14ac:dyDescent="0.25">
      <c r="A62" s="22" t="s">
        <v>16</v>
      </c>
      <c r="B62" s="26">
        <f>B55/B57</f>
        <v>0.16441573693482089</v>
      </c>
      <c r="C62" s="26">
        <f>C55/C57</f>
        <v>0</v>
      </c>
      <c r="D62" s="26">
        <f>D55/D57</f>
        <v>0</v>
      </c>
      <c r="E62" s="26">
        <f>E55/E57</f>
        <v>1.0869565217391304E-2</v>
      </c>
      <c r="F62" s="21"/>
    </row>
    <row r="63" spans="1:6" x14ac:dyDescent="0.25">
      <c r="A63" s="22" t="s">
        <v>17</v>
      </c>
      <c r="B63" s="26">
        <f>B56/B57</f>
        <v>0.17557251908396945</v>
      </c>
      <c r="C63" s="26">
        <f>C56/C57</f>
        <v>0</v>
      </c>
      <c r="D63" s="26">
        <f>D56/D57</f>
        <v>0</v>
      </c>
      <c r="E63" s="26">
        <f>E56/E57</f>
        <v>0.28260869565217389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30" x14ac:dyDescent="0.25">
      <c r="A74" s="49" t="s">
        <v>49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108</v>
      </c>
      <c r="C75" s="23">
        <v>90</v>
      </c>
      <c r="D75" s="23">
        <v>68</v>
      </c>
      <c r="E75" s="23">
        <v>27</v>
      </c>
      <c r="F75" s="23">
        <f>SUM(B75:E75)</f>
        <v>293</v>
      </c>
    </row>
    <row r="76" spans="1:6" x14ac:dyDescent="0.25">
      <c r="A76" s="22" t="s">
        <v>14</v>
      </c>
      <c r="B76" s="23">
        <v>102</v>
      </c>
      <c r="C76" s="23">
        <v>101</v>
      </c>
      <c r="D76" s="23">
        <v>78</v>
      </c>
      <c r="E76" s="23">
        <v>48</v>
      </c>
      <c r="F76" s="23">
        <f>SUM(B76:E76)</f>
        <v>329</v>
      </c>
    </row>
    <row r="77" spans="1:6" x14ac:dyDescent="0.25">
      <c r="A77" s="22" t="s">
        <v>15</v>
      </c>
      <c r="B77" s="23">
        <v>86</v>
      </c>
      <c r="C77" s="23">
        <v>146</v>
      </c>
      <c r="D77" s="23">
        <v>171</v>
      </c>
      <c r="E77" s="23">
        <v>174</v>
      </c>
      <c r="F77" s="23">
        <f>SUM(B77:E77)</f>
        <v>577</v>
      </c>
    </row>
    <row r="78" spans="1:6" x14ac:dyDescent="0.25">
      <c r="A78" s="22" t="s">
        <v>16</v>
      </c>
      <c r="B78" s="23">
        <v>12</v>
      </c>
      <c r="C78" s="23">
        <v>48</v>
      </c>
      <c r="D78" s="23">
        <v>79</v>
      </c>
      <c r="E78" s="23">
        <v>142</v>
      </c>
      <c r="F78" s="23">
        <f>SUM(B78:E78)</f>
        <v>281</v>
      </c>
    </row>
    <row r="79" spans="1:6" x14ac:dyDescent="0.25">
      <c r="A79" s="22" t="s">
        <v>17</v>
      </c>
      <c r="B79" s="23">
        <v>28</v>
      </c>
      <c r="C79" s="23">
        <v>82</v>
      </c>
      <c r="D79" s="23">
        <v>103</v>
      </c>
      <c r="E79" s="23">
        <v>105</v>
      </c>
      <c r="F79" s="23">
        <f>SUM(B79:E79)</f>
        <v>318</v>
      </c>
    </row>
    <row r="80" spans="1:6" x14ac:dyDescent="0.25">
      <c r="A80" s="28" t="s">
        <v>0</v>
      </c>
      <c r="B80" s="65">
        <f>SUM(B75:B79)</f>
        <v>336</v>
      </c>
      <c r="C80" s="65">
        <f>SUM(C75:C79)</f>
        <v>467</v>
      </c>
      <c r="D80" s="65">
        <f>SUM(D75:D79)</f>
        <v>499</v>
      </c>
      <c r="E80" s="65">
        <f>SUM(E75:E79)</f>
        <v>496</v>
      </c>
      <c r="F80" s="24">
        <f>SUM(F75:F79)</f>
        <v>1798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0.32142857142857145</v>
      </c>
      <c r="C82" s="26">
        <f>C75/C80</f>
        <v>0.19271948608137046</v>
      </c>
      <c r="D82" s="26">
        <f>D75/D80</f>
        <v>0.13627254509018036</v>
      </c>
      <c r="E82" s="26">
        <f>E75/E80</f>
        <v>5.4435483870967742E-2</v>
      </c>
      <c r="F82" s="21"/>
    </row>
    <row r="83" spans="1:6" x14ac:dyDescent="0.25">
      <c r="A83" s="22" t="s">
        <v>14</v>
      </c>
      <c r="B83" s="26">
        <f>B76/B80</f>
        <v>0.30357142857142855</v>
      </c>
      <c r="C83" s="26">
        <f>C76/C80</f>
        <v>0.21627408993576017</v>
      </c>
      <c r="D83" s="26">
        <f>D76/D80</f>
        <v>0.15631262525050099</v>
      </c>
      <c r="E83" s="26">
        <f>E76/E80</f>
        <v>9.6774193548387094E-2</v>
      </c>
      <c r="F83" s="21"/>
    </row>
    <row r="84" spans="1:6" x14ac:dyDescent="0.25">
      <c r="A84" s="22" t="s">
        <v>15</v>
      </c>
      <c r="B84" s="26">
        <f>B77/B80</f>
        <v>0.25595238095238093</v>
      </c>
      <c r="C84" s="26">
        <f>C77/C80</f>
        <v>0.31263383297644537</v>
      </c>
      <c r="D84" s="26">
        <f>D77/D80</f>
        <v>0.34268537074148298</v>
      </c>
      <c r="E84" s="26">
        <f>E77/E80</f>
        <v>0.35080645161290325</v>
      </c>
      <c r="F84" s="21"/>
    </row>
    <row r="85" spans="1:6" x14ac:dyDescent="0.25">
      <c r="A85" s="22" t="s">
        <v>16</v>
      </c>
      <c r="B85" s="26">
        <f>B78/B80</f>
        <v>3.5714285714285712E-2</v>
      </c>
      <c r="C85" s="26">
        <f>C78/C80</f>
        <v>0.10278372591006424</v>
      </c>
      <c r="D85" s="26">
        <f>D78/D80</f>
        <v>0.15831663326653306</v>
      </c>
      <c r="E85" s="26">
        <f>E78/E80</f>
        <v>0.28629032258064518</v>
      </c>
      <c r="F85" s="21"/>
    </row>
    <row r="86" spans="1:6" x14ac:dyDescent="0.25">
      <c r="A86" s="22" t="s">
        <v>17</v>
      </c>
      <c r="B86" s="26">
        <f>B79/B80</f>
        <v>8.3333333333333329E-2</v>
      </c>
      <c r="C86" s="26">
        <f>C79/C80</f>
        <v>0.17558886509635974</v>
      </c>
      <c r="D86" s="26">
        <f>D79/D80</f>
        <v>0.20641282565130262</v>
      </c>
      <c r="E86" s="26">
        <f>E79/E80</f>
        <v>0.21169354838709678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50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154</v>
      </c>
      <c r="C98" s="23">
        <v>71</v>
      </c>
      <c r="D98" s="23">
        <v>30</v>
      </c>
      <c r="E98" s="30">
        <v>39</v>
      </c>
      <c r="F98" s="23">
        <f>SUM(B98:E98)</f>
        <v>294</v>
      </c>
    </row>
    <row r="99" spans="1:6" x14ac:dyDescent="0.25">
      <c r="A99" s="22" t="s">
        <v>14</v>
      </c>
      <c r="B99" s="23">
        <v>144</v>
      </c>
      <c r="C99" s="23">
        <v>89</v>
      </c>
      <c r="D99" s="23">
        <v>39</v>
      </c>
      <c r="E99" s="30">
        <v>57</v>
      </c>
      <c r="F99" s="23">
        <f>SUM(B99:E99)</f>
        <v>329</v>
      </c>
    </row>
    <row r="100" spans="1:6" x14ac:dyDescent="0.25">
      <c r="A100" s="22" t="s">
        <v>15</v>
      </c>
      <c r="B100" s="23">
        <v>198</v>
      </c>
      <c r="C100" s="23">
        <v>187</v>
      </c>
      <c r="D100" s="23">
        <v>71</v>
      </c>
      <c r="E100" s="30">
        <v>122</v>
      </c>
      <c r="F100" s="23">
        <f>SUM(B100:E100)</f>
        <v>578</v>
      </c>
    </row>
    <row r="101" spans="1:6" x14ac:dyDescent="0.25">
      <c r="A101" s="22" t="s">
        <v>16</v>
      </c>
      <c r="B101" s="23">
        <v>55</v>
      </c>
      <c r="C101" s="23">
        <v>140</v>
      </c>
      <c r="D101" s="23">
        <v>28</v>
      </c>
      <c r="E101" s="30">
        <v>58</v>
      </c>
      <c r="F101" s="23">
        <f>SUM(B101:E101)</f>
        <v>281</v>
      </c>
    </row>
    <row r="102" spans="1:6" x14ac:dyDescent="0.25">
      <c r="A102" s="22" t="s">
        <v>17</v>
      </c>
      <c r="B102" s="23">
        <v>68</v>
      </c>
      <c r="C102" s="23">
        <v>64</v>
      </c>
      <c r="D102" s="23">
        <v>33</v>
      </c>
      <c r="E102" s="30">
        <v>160</v>
      </c>
      <c r="F102" s="23">
        <f>SUM(B102:E102)</f>
        <v>325</v>
      </c>
    </row>
    <row r="103" spans="1:6" x14ac:dyDescent="0.25">
      <c r="A103" s="28" t="s">
        <v>0</v>
      </c>
      <c r="B103" s="65">
        <f>SUM(B98:B102)</f>
        <v>619</v>
      </c>
      <c r="C103" s="65">
        <f>SUM(C98:C102)</f>
        <v>551</v>
      </c>
      <c r="D103" s="65">
        <f>SUM(D98:D102)</f>
        <v>201</v>
      </c>
      <c r="E103" s="65">
        <f>SUM(E98:E102)</f>
        <v>436</v>
      </c>
      <c r="F103" s="24">
        <f>SUM(F98:F102)</f>
        <v>1807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0.24878836833602586</v>
      </c>
      <c r="C105" s="26">
        <f>C98/C103</f>
        <v>0.12885662431941924</v>
      </c>
      <c r="D105" s="26">
        <f>D98/D103</f>
        <v>0.14925373134328357</v>
      </c>
      <c r="E105" s="26">
        <f>E98/E103</f>
        <v>8.9449541284403675E-2</v>
      </c>
      <c r="F105" s="21"/>
    </row>
    <row r="106" spans="1:6" x14ac:dyDescent="0.25">
      <c r="A106" s="22" t="s">
        <v>14</v>
      </c>
      <c r="B106" s="26">
        <f>B99/B103</f>
        <v>0.23263327948303716</v>
      </c>
      <c r="C106" s="26">
        <f>C99/C103</f>
        <v>0.16152450090744103</v>
      </c>
      <c r="D106" s="26">
        <f>D99/D103</f>
        <v>0.19402985074626866</v>
      </c>
      <c r="E106" s="26">
        <f>E99/E103</f>
        <v>0.13073394495412843</v>
      </c>
      <c r="F106" s="21"/>
    </row>
    <row r="107" spans="1:6" x14ac:dyDescent="0.25">
      <c r="A107" s="22" t="s">
        <v>15</v>
      </c>
      <c r="B107" s="26">
        <f>B100/B103</f>
        <v>0.31987075928917608</v>
      </c>
      <c r="C107" s="26">
        <f>C100/C103</f>
        <v>0.33938294010889292</v>
      </c>
      <c r="D107" s="26">
        <f>D100/D103</f>
        <v>0.35323383084577115</v>
      </c>
      <c r="E107" s="26">
        <f>E100/E103</f>
        <v>0.27981651376146788</v>
      </c>
      <c r="F107" s="21"/>
    </row>
    <row r="108" spans="1:6" x14ac:dyDescent="0.25">
      <c r="A108" s="22" t="s">
        <v>16</v>
      </c>
      <c r="B108" s="26">
        <f>B101/B103</f>
        <v>8.8852988691437804E-2</v>
      </c>
      <c r="C108" s="26">
        <f>C101/C103</f>
        <v>0.25408348457350272</v>
      </c>
      <c r="D108" s="26">
        <f>D101/D103</f>
        <v>0.13930348258706468</v>
      </c>
      <c r="E108" s="26">
        <f>E101/E103</f>
        <v>0.13302752293577982</v>
      </c>
      <c r="F108" s="21"/>
    </row>
    <row r="109" spans="1:6" x14ac:dyDescent="0.25">
      <c r="A109" s="22" t="s">
        <v>17</v>
      </c>
      <c r="B109" s="26">
        <f>B102/B103</f>
        <v>0.1098546042003231</v>
      </c>
      <c r="C109" s="26">
        <f>C102/C103</f>
        <v>0.1161524500907441</v>
      </c>
      <c r="D109" s="26">
        <f>D102/D103</f>
        <v>0.16417910447761194</v>
      </c>
      <c r="E109" s="26">
        <f>E102/E103</f>
        <v>0.3669724770642202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71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52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214</v>
      </c>
      <c r="C10" s="31">
        <v>120237</v>
      </c>
      <c r="D10" s="31">
        <v>51231</v>
      </c>
      <c r="E10" s="33">
        <f>C10/C15</f>
        <v>0.13800453139956889</v>
      </c>
      <c r="F10" s="33">
        <f>D10/D15</f>
        <v>0.35962683214466223</v>
      </c>
    </row>
    <row r="11" spans="1:6" x14ac:dyDescent="0.25">
      <c r="A11" s="6" t="s">
        <v>14</v>
      </c>
      <c r="B11" s="31">
        <v>242</v>
      </c>
      <c r="C11" s="31">
        <v>150750</v>
      </c>
      <c r="D11" s="31">
        <v>36847</v>
      </c>
      <c r="E11" s="33">
        <f>C11/C15</f>
        <v>0.17302646530173749</v>
      </c>
      <c r="F11" s="33">
        <f>D11/D15</f>
        <v>0.25865530409389564</v>
      </c>
    </row>
    <row r="12" spans="1:6" x14ac:dyDescent="0.25">
      <c r="A12" s="6" t="s">
        <v>15</v>
      </c>
      <c r="B12" s="31">
        <v>566</v>
      </c>
      <c r="C12" s="31">
        <v>276294</v>
      </c>
      <c r="D12" s="31">
        <v>39752</v>
      </c>
      <c r="E12" s="33">
        <f>C12/C15</f>
        <v>0.317122216942476</v>
      </c>
      <c r="F12" s="33">
        <f>D12/D15</f>
        <v>0.27904756556410398</v>
      </c>
    </row>
    <row r="13" spans="1:6" x14ac:dyDescent="0.25">
      <c r="A13" s="6" t="s">
        <v>16</v>
      </c>
      <c r="B13" s="31">
        <v>315</v>
      </c>
      <c r="C13" s="31">
        <v>154349</v>
      </c>
      <c r="D13" s="31">
        <v>11885</v>
      </c>
      <c r="E13" s="33">
        <f>C13/C15</f>
        <v>0.17715729282161116</v>
      </c>
      <c r="F13" s="33">
        <f>D13/D15</f>
        <v>8.3429269388442751E-2</v>
      </c>
    </row>
    <row r="14" spans="1:6" x14ac:dyDescent="0.25">
      <c r="A14" s="6" t="s">
        <v>17</v>
      </c>
      <c r="B14" s="32">
        <v>463</v>
      </c>
      <c r="C14" s="32">
        <v>169624</v>
      </c>
      <c r="D14" s="32">
        <v>2741</v>
      </c>
      <c r="E14" s="33">
        <f>C14/C15</f>
        <v>0.19468949353460643</v>
      </c>
      <c r="F14" s="33">
        <f>D14/D15</f>
        <v>1.9241028808895378E-2</v>
      </c>
    </row>
    <row r="15" spans="1:6" x14ac:dyDescent="0.25">
      <c r="A15" s="4" t="s">
        <v>0</v>
      </c>
      <c r="B15" s="65">
        <f>SUM(B10:B14)</f>
        <v>1800</v>
      </c>
      <c r="C15" s="65">
        <f>SUM(C10:C14)</f>
        <v>871254</v>
      </c>
      <c r="D15" s="65">
        <f>SUM(D10:D14)</f>
        <v>142456</v>
      </c>
      <c r="E15" s="66">
        <f>SUM(E10:E14)</f>
        <v>1</v>
      </c>
      <c r="F15" s="66">
        <f>SUM(F10:F14)</f>
        <v>0.99999999999999989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53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25</v>
      </c>
      <c r="C29" s="9">
        <v>36</v>
      </c>
      <c r="D29" s="18">
        <v>116</v>
      </c>
      <c r="E29" s="3">
        <v>32</v>
      </c>
      <c r="F29" s="23">
        <f>SUM(B29:E29)</f>
        <v>209</v>
      </c>
      <c r="G29" s="15"/>
    </row>
    <row r="30" spans="1:7" x14ac:dyDescent="0.25">
      <c r="A30" s="6" t="s">
        <v>14</v>
      </c>
      <c r="B30" s="9">
        <v>111</v>
      </c>
      <c r="C30" s="9">
        <v>63</v>
      </c>
      <c r="D30" s="18">
        <v>55</v>
      </c>
      <c r="E30" s="3">
        <v>13</v>
      </c>
      <c r="F30" s="23">
        <f>SUM(B30:E30)</f>
        <v>242</v>
      </c>
      <c r="G30" s="15"/>
    </row>
    <row r="31" spans="1:7" x14ac:dyDescent="0.25">
      <c r="A31" s="6" t="s">
        <v>15</v>
      </c>
      <c r="B31" s="9">
        <v>385</v>
      </c>
      <c r="C31" s="9">
        <v>91</v>
      </c>
      <c r="D31" s="18">
        <v>63</v>
      </c>
      <c r="E31" s="3">
        <v>26</v>
      </c>
      <c r="F31" s="23">
        <f>SUM(B31:E31)</f>
        <v>565</v>
      </c>
      <c r="G31" s="15"/>
    </row>
    <row r="32" spans="1:7" x14ac:dyDescent="0.25">
      <c r="A32" s="6" t="s">
        <v>16</v>
      </c>
      <c r="B32" s="9">
        <v>222</v>
      </c>
      <c r="C32" s="9">
        <v>40</v>
      </c>
      <c r="D32" s="18">
        <v>38</v>
      </c>
      <c r="E32" s="3">
        <v>15</v>
      </c>
      <c r="F32" s="23">
        <f>SUM(B32:E32)</f>
        <v>315</v>
      </c>
      <c r="G32" s="15"/>
    </row>
    <row r="33" spans="1:9" x14ac:dyDescent="0.25">
      <c r="A33" s="6" t="s">
        <v>17</v>
      </c>
      <c r="B33" s="9">
        <v>268</v>
      </c>
      <c r="C33" s="9">
        <v>58</v>
      </c>
      <c r="D33" s="18">
        <v>71</v>
      </c>
      <c r="E33" s="3">
        <v>64</v>
      </c>
      <c r="F33" s="23">
        <f>SUM(B33:E33)</f>
        <v>461</v>
      </c>
      <c r="G33" s="15"/>
    </row>
    <row r="34" spans="1:9" x14ac:dyDescent="0.25">
      <c r="A34" s="8" t="s">
        <v>0</v>
      </c>
      <c r="B34" s="65">
        <f>SUM(B29:B33)</f>
        <v>1011</v>
      </c>
      <c r="C34" s="65">
        <f>SUM(C29:C33)</f>
        <v>288</v>
      </c>
      <c r="D34" s="65">
        <f>SUM(D29:D33)</f>
        <v>343</v>
      </c>
      <c r="E34" s="65">
        <f>SUM(E29:E33)</f>
        <v>150</v>
      </c>
      <c r="F34" s="24">
        <f>SUM(F29:F33)</f>
        <v>1792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19"/>
      <c r="H35" s="20"/>
      <c r="I35" s="15"/>
    </row>
    <row r="36" spans="1:9" x14ac:dyDescent="0.25">
      <c r="A36" s="6" t="s">
        <v>1</v>
      </c>
      <c r="B36" s="5">
        <f>B29/B34</f>
        <v>2.4727992087042534E-2</v>
      </c>
      <c r="C36" s="5">
        <f>C29/C34</f>
        <v>0.125</v>
      </c>
      <c r="D36" s="5">
        <f>D29/D34</f>
        <v>0.33819241982507287</v>
      </c>
      <c r="E36" s="5">
        <f>E29/E34</f>
        <v>0.21333333333333335</v>
      </c>
    </row>
    <row r="37" spans="1:9" x14ac:dyDescent="0.25">
      <c r="A37" s="6" t="s">
        <v>14</v>
      </c>
      <c r="B37" s="5">
        <f>B30/B34</f>
        <v>0.10979228486646884</v>
      </c>
      <c r="C37" s="5">
        <f>C30/C34</f>
        <v>0.21875</v>
      </c>
      <c r="D37" s="5">
        <f>D30/D34</f>
        <v>0.16034985422740525</v>
      </c>
      <c r="E37" s="5">
        <f>E30/E34</f>
        <v>8.666666666666667E-2</v>
      </c>
    </row>
    <row r="38" spans="1:9" x14ac:dyDescent="0.25">
      <c r="A38" s="6" t="s">
        <v>15</v>
      </c>
      <c r="B38" s="5">
        <f>B31/B34</f>
        <v>0.38081107814045501</v>
      </c>
      <c r="C38" s="5">
        <f>C31/C34</f>
        <v>0.31597222222222221</v>
      </c>
      <c r="D38" s="5">
        <f>D31/D34</f>
        <v>0.18367346938775511</v>
      </c>
      <c r="E38" s="5">
        <f>E31/E34</f>
        <v>0.17333333333333334</v>
      </c>
    </row>
    <row r="39" spans="1:9" x14ac:dyDescent="0.25">
      <c r="A39" s="6" t="s">
        <v>16</v>
      </c>
      <c r="B39" s="5">
        <f>B32/B34</f>
        <v>0.21958456973293769</v>
      </c>
      <c r="C39" s="5">
        <f>C32/C34</f>
        <v>0.1388888888888889</v>
      </c>
      <c r="D39" s="5">
        <f>D32/D34</f>
        <v>0.11078717201166181</v>
      </c>
      <c r="E39" s="5">
        <f>E32/E34</f>
        <v>0.1</v>
      </c>
    </row>
    <row r="40" spans="1:9" x14ac:dyDescent="0.25">
      <c r="A40" s="6" t="s">
        <v>17</v>
      </c>
      <c r="B40" s="5">
        <f>B33/B34</f>
        <v>0.26508407517309596</v>
      </c>
      <c r="C40" s="5">
        <f>C33/C34</f>
        <v>0.2013888888888889</v>
      </c>
      <c r="D40" s="5">
        <f>D33/D34</f>
        <v>0.20699708454810495</v>
      </c>
      <c r="E40" s="5">
        <f>E33/E34</f>
        <v>0.42666666666666669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54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157</v>
      </c>
      <c r="C52" s="23">
        <v>3</v>
      </c>
      <c r="D52" s="23">
        <v>2</v>
      </c>
      <c r="E52" s="23">
        <v>47</v>
      </c>
      <c r="F52" s="23">
        <f>SUM(B52:E52)</f>
        <v>209</v>
      </c>
    </row>
    <row r="53" spans="1:6" x14ac:dyDescent="0.25">
      <c r="A53" s="22" t="s">
        <v>14</v>
      </c>
      <c r="B53" s="23">
        <v>235</v>
      </c>
      <c r="C53" s="23">
        <v>0</v>
      </c>
      <c r="D53" s="23">
        <v>1</v>
      </c>
      <c r="E53" s="23">
        <v>6</v>
      </c>
      <c r="F53" s="23">
        <f>SUM(B53:E53)</f>
        <v>242</v>
      </c>
    </row>
    <row r="54" spans="1:6" x14ac:dyDescent="0.25">
      <c r="A54" s="22" t="s">
        <v>15</v>
      </c>
      <c r="B54" s="23">
        <v>552</v>
      </c>
      <c r="C54" s="23">
        <v>2</v>
      </c>
      <c r="D54" s="23">
        <v>2</v>
      </c>
      <c r="E54" s="23">
        <v>9</v>
      </c>
      <c r="F54" s="23">
        <f>SUM(B54:E54)</f>
        <v>565</v>
      </c>
    </row>
    <row r="55" spans="1:6" x14ac:dyDescent="0.25">
      <c r="A55" s="22" t="s">
        <v>16</v>
      </c>
      <c r="B55" s="23">
        <v>310</v>
      </c>
      <c r="C55" s="23">
        <v>1</v>
      </c>
      <c r="D55" s="23">
        <v>0</v>
      </c>
      <c r="E55" s="23">
        <v>4</v>
      </c>
      <c r="F55" s="23">
        <f>SUM(B55:E55)</f>
        <v>315</v>
      </c>
    </row>
    <row r="56" spans="1:6" x14ac:dyDescent="0.25">
      <c r="A56" s="22" t="s">
        <v>17</v>
      </c>
      <c r="B56" s="23">
        <v>432</v>
      </c>
      <c r="C56" s="23">
        <v>0</v>
      </c>
      <c r="D56" s="23">
        <v>1</v>
      </c>
      <c r="E56" s="23">
        <v>28</v>
      </c>
      <c r="F56" s="23">
        <f>SUM(B56:E56)</f>
        <v>461</v>
      </c>
    </row>
    <row r="57" spans="1:6" x14ac:dyDescent="0.25">
      <c r="A57" s="24" t="s">
        <v>0</v>
      </c>
      <c r="B57" s="65">
        <f>SUM(B52:B56)</f>
        <v>1686</v>
      </c>
      <c r="C57" s="65">
        <f>SUM(C52:C56)</f>
        <v>6</v>
      </c>
      <c r="D57" s="65">
        <f>SUM(D52:D56)</f>
        <v>6</v>
      </c>
      <c r="E57" s="65">
        <f>SUM(E52:E56)</f>
        <v>94</v>
      </c>
      <c r="F57" s="24">
        <f>SUM(F52:F56)</f>
        <v>1792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9.3119810201660741E-2</v>
      </c>
      <c r="C59" s="26">
        <f>C52/C57</f>
        <v>0.5</v>
      </c>
      <c r="D59" s="26">
        <f>D52/D57</f>
        <v>0.33333333333333331</v>
      </c>
      <c r="E59" s="26">
        <f>E52/E57</f>
        <v>0.5</v>
      </c>
      <c r="F59" s="21"/>
    </row>
    <row r="60" spans="1:6" x14ac:dyDescent="0.25">
      <c r="A60" s="22" t="s">
        <v>14</v>
      </c>
      <c r="B60" s="26">
        <f>B53/B57</f>
        <v>0.13938315539739027</v>
      </c>
      <c r="C60" s="26">
        <f>C53/C57</f>
        <v>0</v>
      </c>
      <c r="D60" s="26">
        <f>D53/D57</f>
        <v>0.16666666666666666</v>
      </c>
      <c r="E60" s="26">
        <f>E53/E57</f>
        <v>6.3829787234042548E-2</v>
      </c>
      <c r="F60" s="21"/>
    </row>
    <row r="61" spans="1:6" x14ac:dyDescent="0.25">
      <c r="A61" s="22" t="s">
        <v>15</v>
      </c>
      <c r="B61" s="26">
        <f>B54/B57</f>
        <v>0.32740213523131673</v>
      </c>
      <c r="C61" s="26">
        <f>C54/C57</f>
        <v>0.33333333333333331</v>
      </c>
      <c r="D61" s="26">
        <f>D54/D57</f>
        <v>0.33333333333333331</v>
      </c>
      <c r="E61" s="26">
        <f>E54/E57</f>
        <v>9.5744680851063829E-2</v>
      </c>
      <c r="F61" s="21"/>
    </row>
    <row r="62" spans="1:6" x14ac:dyDescent="0.25">
      <c r="A62" s="22" t="s">
        <v>16</v>
      </c>
      <c r="B62" s="26">
        <f>B55/B57</f>
        <v>0.18386714116251482</v>
      </c>
      <c r="C62" s="26">
        <f>C55/C57</f>
        <v>0.16666666666666666</v>
      </c>
      <c r="D62" s="26">
        <f>D55/D57</f>
        <v>0</v>
      </c>
      <c r="E62" s="26">
        <f>E55/E57</f>
        <v>4.2553191489361701E-2</v>
      </c>
      <c r="F62" s="21"/>
    </row>
    <row r="63" spans="1:6" x14ac:dyDescent="0.25">
      <c r="A63" s="22" t="s">
        <v>17</v>
      </c>
      <c r="B63" s="26">
        <f>B56/B57</f>
        <v>0.25622775800711745</v>
      </c>
      <c r="C63" s="26">
        <f>C56/C57</f>
        <v>0</v>
      </c>
      <c r="D63" s="26">
        <f>D56/D57</f>
        <v>0.16666666666666666</v>
      </c>
      <c r="E63" s="26">
        <f>E56/E57</f>
        <v>0.2978723404255319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30" x14ac:dyDescent="0.25">
      <c r="A74" s="49" t="s">
        <v>55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79</v>
      </c>
      <c r="C75" s="23">
        <v>60</v>
      </c>
      <c r="D75" s="23">
        <v>54</v>
      </c>
      <c r="E75" s="23">
        <v>16</v>
      </c>
      <c r="F75" s="23">
        <f>SUM(B75:E75)</f>
        <v>209</v>
      </c>
    </row>
    <row r="76" spans="1:6" x14ac:dyDescent="0.25">
      <c r="A76" s="22" t="s">
        <v>14</v>
      </c>
      <c r="B76" s="23">
        <v>85</v>
      </c>
      <c r="C76" s="23">
        <v>59</v>
      </c>
      <c r="D76" s="23">
        <v>63</v>
      </c>
      <c r="E76" s="23">
        <v>35</v>
      </c>
      <c r="F76" s="23">
        <f>SUM(B76:E76)</f>
        <v>242</v>
      </c>
    </row>
    <row r="77" spans="1:6" x14ac:dyDescent="0.25">
      <c r="A77" s="22" t="s">
        <v>15</v>
      </c>
      <c r="B77" s="23">
        <v>108</v>
      </c>
      <c r="C77" s="23">
        <v>140</v>
      </c>
      <c r="D77" s="23">
        <v>203</v>
      </c>
      <c r="E77" s="23">
        <v>113</v>
      </c>
      <c r="F77" s="23">
        <f>SUM(B77:E77)</f>
        <v>564</v>
      </c>
    </row>
    <row r="78" spans="1:6" x14ac:dyDescent="0.25">
      <c r="A78" s="22" t="s">
        <v>16</v>
      </c>
      <c r="B78" s="23">
        <v>27</v>
      </c>
      <c r="C78" s="23">
        <v>52</v>
      </c>
      <c r="D78" s="23">
        <v>99</v>
      </c>
      <c r="E78" s="23">
        <v>136</v>
      </c>
      <c r="F78" s="23">
        <f>SUM(B78:E78)</f>
        <v>314</v>
      </c>
    </row>
    <row r="79" spans="1:6" x14ac:dyDescent="0.25">
      <c r="A79" s="22" t="s">
        <v>17</v>
      </c>
      <c r="B79" s="23">
        <v>34</v>
      </c>
      <c r="C79" s="23">
        <v>120</v>
      </c>
      <c r="D79" s="23">
        <v>129</v>
      </c>
      <c r="E79" s="23">
        <v>178</v>
      </c>
      <c r="F79" s="23">
        <f>SUM(B79:E79)</f>
        <v>461</v>
      </c>
    </row>
    <row r="80" spans="1:6" x14ac:dyDescent="0.25">
      <c r="A80" s="28" t="s">
        <v>0</v>
      </c>
      <c r="B80" s="65">
        <f>SUM(B75:B79)</f>
        <v>333</v>
      </c>
      <c r="C80" s="65">
        <f>SUM(C75:C79)</f>
        <v>431</v>
      </c>
      <c r="D80" s="65">
        <f>SUM(D75:D79)</f>
        <v>548</v>
      </c>
      <c r="E80" s="65">
        <f>SUM(E75:E79)</f>
        <v>478</v>
      </c>
      <c r="F80" s="24">
        <f>SUM(F75:F79)</f>
        <v>1790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0.23723723723723725</v>
      </c>
      <c r="C82" s="26">
        <f>C75/C80</f>
        <v>0.13921113689095127</v>
      </c>
      <c r="D82" s="26">
        <f>D75/D80</f>
        <v>9.8540145985401464E-2</v>
      </c>
      <c r="E82" s="26">
        <f>E75/E80</f>
        <v>3.3472803347280332E-2</v>
      </c>
      <c r="F82" s="21"/>
    </row>
    <row r="83" spans="1:6" x14ac:dyDescent="0.25">
      <c r="A83" s="22" t="s">
        <v>14</v>
      </c>
      <c r="B83" s="26">
        <f>B76/B80</f>
        <v>0.25525525525525528</v>
      </c>
      <c r="C83" s="26">
        <f>C76/C80</f>
        <v>0.1368909512761021</v>
      </c>
      <c r="D83" s="26">
        <f>D76/D80</f>
        <v>0.11496350364963503</v>
      </c>
      <c r="E83" s="26">
        <f>E76/E80</f>
        <v>7.3221757322175729E-2</v>
      </c>
      <c r="F83" s="21"/>
    </row>
    <row r="84" spans="1:6" x14ac:dyDescent="0.25">
      <c r="A84" s="22" t="s">
        <v>15</v>
      </c>
      <c r="B84" s="26">
        <f>B77/B80</f>
        <v>0.32432432432432434</v>
      </c>
      <c r="C84" s="26">
        <f>C77/C80</f>
        <v>0.3248259860788863</v>
      </c>
      <c r="D84" s="26">
        <f>D77/D80</f>
        <v>0.37043795620437958</v>
      </c>
      <c r="E84" s="26">
        <f>E77/E80</f>
        <v>0.23640167364016737</v>
      </c>
      <c r="F84" s="21"/>
    </row>
    <row r="85" spans="1:6" x14ac:dyDescent="0.25">
      <c r="A85" s="22" t="s">
        <v>16</v>
      </c>
      <c r="B85" s="26">
        <f>B78/B80</f>
        <v>8.1081081081081086E-2</v>
      </c>
      <c r="C85" s="26">
        <f>C78/C80</f>
        <v>0.12064965197215777</v>
      </c>
      <c r="D85" s="26">
        <f>D78/D80</f>
        <v>0.18065693430656934</v>
      </c>
      <c r="E85" s="26">
        <f>E78/E80</f>
        <v>0.28451882845188287</v>
      </c>
      <c r="F85" s="21"/>
    </row>
    <row r="86" spans="1:6" x14ac:dyDescent="0.25">
      <c r="A86" s="22" t="s">
        <v>17</v>
      </c>
      <c r="B86" s="26">
        <f>B79/B80</f>
        <v>0.1021021021021021</v>
      </c>
      <c r="C86" s="26">
        <f>C79/C80</f>
        <v>0.27842227378190254</v>
      </c>
      <c r="D86" s="26">
        <f>D79/D80</f>
        <v>0.23540145985401459</v>
      </c>
      <c r="E86" s="26">
        <f>E79/E80</f>
        <v>0.3723849372384937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56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112</v>
      </c>
      <c r="C98" s="23">
        <v>46</v>
      </c>
      <c r="D98" s="23">
        <v>24</v>
      </c>
      <c r="E98" s="30">
        <v>27</v>
      </c>
      <c r="F98" s="23">
        <f>SUM(B98:E98)</f>
        <v>209</v>
      </c>
    </row>
    <row r="99" spans="1:6" x14ac:dyDescent="0.25">
      <c r="A99" s="22" t="s">
        <v>14</v>
      </c>
      <c r="B99" s="23">
        <v>109</v>
      </c>
      <c r="C99" s="23">
        <v>68</v>
      </c>
      <c r="D99" s="23">
        <v>22</v>
      </c>
      <c r="E99" s="30">
        <v>43</v>
      </c>
      <c r="F99" s="23">
        <f>SUM(B99:E99)</f>
        <v>242</v>
      </c>
    </row>
    <row r="100" spans="1:6" x14ac:dyDescent="0.25">
      <c r="A100" s="22" t="s">
        <v>15</v>
      </c>
      <c r="B100" s="23">
        <v>226</v>
      </c>
      <c r="C100" s="23">
        <v>164</v>
      </c>
      <c r="D100" s="23">
        <v>63</v>
      </c>
      <c r="E100" s="30">
        <v>112</v>
      </c>
      <c r="F100" s="23">
        <f>SUM(B100:E100)</f>
        <v>565</v>
      </c>
    </row>
    <row r="101" spans="1:6" x14ac:dyDescent="0.25">
      <c r="A101" s="22" t="s">
        <v>16</v>
      </c>
      <c r="B101" s="23">
        <v>97</v>
      </c>
      <c r="C101" s="23">
        <v>113</v>
      </c>
      <c r="D101" s="23">
        <v>31</v>
      </c>
      <c r="E101" s="30">
        <v>74</v>
      </c>
      <c r="F101" s="23">
        <f>SUM(B101:E101)</f>
        <v>315</v>
      </c>
    </row>
    <row r="102" spans="1:6" x14ac:dyDescent="0.25">
      <c r="A102" s="22" t="s">
        <v>17</v>
      </c>
      <c r="B102" s="23">
        <v>58</v>
      </c>
      <c r="C102" s="23">
        <v>151</v>
      </c>
      <c r="D102" s="23">
        <v>62</v>
      </c>
      <c r="E102" s="30">
        <v>190</v>
      </c>
      <c r="F102" s="23">
        <f>SUM(B102:E102)</f>
        <v>461</v>
      </c>
    </row>
    <row r="103" spans="1:6" x14ac:dyDescent="0.25">
      <c r="A103" s="28" t="s">
        <v>0</v>
      </c>
      <c r="B103" s="65">
        <f>SUM(B98:B102)</f>
        <v>602</v>
      </c>
      <c r="C103" s="65">
        <f>SUM(C98:C102)</f>
        <v>542</v>
      </c>
      <c r="D103" s="65">
        <f>SUM(D98:D102)</f>
        <v>202</v>
      </c>
      <c r="E103" s="65">
        <f>SUM(E98:E102)</f>
        <v>446</v>
      </c>
      <c r="F103" s="24">
        <f>SUM(F98:F102)</f>
        <v>1792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0.18604651162790697</v>
      </c>
      <c r="C105" s="26">
        <f>C98/C103</f>
        <v>8.4870848708487087E-2</v>
      </c>
      <c r="D105" s="26">
        <f>D98/D103</f>
        <v>0.11881188118811881</v>
      </c>
      <c r="E105" s="26">
        <f>E98/E103</f>
        <v>6.0538116591928252E-2</v>
      </c>
      <c r="F105" s="21"/>
    </row>
    <row r="106" spans="1:6" x14ac:dyDescent="0.25">
      <c r="A106" s="22" t="s">
        <v>14</v>
      </c>
      <c r="B106" s="26">
        <f>B99/B103</f>
        <v>0.18106312292358803</v>
      </c>
      <c r="C106" s="26">
        <f>C99/C103</f>
        <v>0.12546125461254612</v>
      </c>
      <c r="D106" s="26">
        <f>D99/D103</f>
        <v>0.10891089108910891</v>
      </c>
      <c r="E106" s="26">
        <f>E99/E103</f>
        <v>9.641255605381166E-2</v>
      </c>
      <c r="F106" s="21"/>
    </row>
    <row r="107" spans="1:6" x14ac:dyDescent="0.25">
      <c r="A107" s="22" t="s">
        <v>15</v>
      </c>
      <c r="B107" s="26">
        <f>B100/B103</f>
        <v>0.37541528239202659</v>
      </c>
      <c r="C107" s="26">
        <f>C100/C103</f>
        <v>0.30258302583025831</v>
      </c>
      <c r="D107" s="26">
        <f>D100/D103</f>
        <v>0.31188118811881188</v>
      </c>
      <c r="E107" s="26">
        <f>E100/E103</f>
        <v>0.25112107623318386</v>
      </c>
      <c r="F107" s="21"/>
    </row>
    <row r="108" spans="1:6" x14ac:dyDescent="0.25">
      <c r="A108" s="22" t="s">
        <v>16</v>
      </c>
      <c r="B108" s="26">
        <f>B101/B103</f>
        <v>0.16112956810631229</v>
      </c>
      <c r="C108" s="26">
        <f>C101/C103</f>
        <v>0.20848708487084872</v>
      </c>
      <c r="D108" s="26">
        <f>D101/D103</f>
        <v>0.15346534653465346</v>
      </c>
      <c r="E108" s="26">
        <f>E101/E103</f>
        <v>0.16591928251121077</v>
      </c>
      <c r="F108" s="21"/>
    </row>
    <row r="109" spans="1:6" x14ac:dyDescent="0.25">
      <c r="A109" s="22" t="s">
        <v>17</v>
      </c>
      <c r="B109" s="26">
        <f>B102/B103</f>
        <v>9.634551495016612E-2</v>
      </c>
      <c r="C109" s="26">
        <f>C102/C103</f>
        <v>0.27859778597785978</v>
      </c>
      <c r="D109" s="26">
        <f>D102/D103</f>
        <v>0.30693069306930693</v>
      </c>
      <c r="E109" s="26">
        <f>E102/E103</f>
        <v>0.42600896860986548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2018-07-18T21:09:06Z</dcterms:modified>
</cp:coreProperties>
</file>