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<sst xmlns="http://schemas.openxmlformats.org/spreadsheetml/2006/main" count="225" uniqueCount="59">
  <si>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</si>
  <si>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</si>
  <si>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</si>
  <si>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</si>
  <si>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</si>
  <si>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</si>
  <si>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</si>
  <si>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</si>
  <si>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</si>
  <si>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</si>
  <si>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</si>
  <si>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</si>
  <si>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</si>
  <si>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</si>
  <si>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</si>
  <si>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</si>
  <si>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</si>
  <si>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</si>
  <si>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</si>
  <si>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</si>
  <si>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</si>
  <si>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</si>
  <si>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</si>
  <si>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</si>
  <si>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</si>
  <si>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</si>
  <si>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</si>
  <si>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</si>
  <si>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</si>
  <si>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</si>
  <si>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</si>
  <si>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</si>
  <si>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</si>
  <si>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</si>
  <si>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</si>
  <si>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</si>
  <si>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</si>
  <si>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</si>
  <si>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</si>
  <si>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</si>
  <si>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</si>
  <si>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</si>
  <si>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</si>
  <si>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</si>
  <si>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</si>
  <si>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Virginia</t>
  </si>
  <si>
    <t>Virginia Schools Reporting Zero Students as Chronically Absent</t>
  </si>
  <si>
    <t>Chronic Absence Levels Across Virginia Schools</t>
  </si>
  <si>
    <t>Chronic Absence Levels Across Virginia Schools SY 15-16 Compared to SY 13-14</t>
  </si>
  <si>
    <t>SY 15-16 Chronic Absence Levels Across Virginia Schools by Locale</t>
  </si>
  <si>
    <t>SY 15-16 Chronic Absence Levels Across Virginia Schools by Concentration of Poverty</t>
  </si>
  <si>
    <t>SY 15-16 Chronic Absence Levels Across Virginia Schools by School Type</t>
  </si>
  <si>
    <t>SY 15-16 Chronic Absence Levels Across 
Virginia Schools</t>
  </si>
  <si>
    <t xml:space="preserve">SY 15-16 Chronic Absence Levels Across Virginia Schools by Grades Served </t>
  </si>
  <si>
    <t>SY 13-14 Chronic Absence Levels Across Virginia Schools by Locale</t>
  </si>
  <si>
    <t>SY 13-14 Chronic Absence Levels Across Virginia Schools by Concentration of Poverty</t>
  </si>
  <si>
    <t>SY 13-14 Chronic Absence Levels Across Virginia Schools by School Type</t>
  </si>
  <si>
    <t>SY 13-14 Chronic Absence Levels Across 
Virginia Schools</t>
  </si>
  <si>
    <t xml:space="preserve">SY 13-14 Chronic Absence Levels Across Virginia Schools by Grades Served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</si>
</sst>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Virginia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134</c:v>
                </c:pt>
                <c:pt idx="1">
                  <c:v>155</c:v>
                </c:pt>
                <c:pt idx="2">
                  <c:v>678</c:v>
                </c:pt>
                <c:pt idx="3">
                  <c:v>695</c:v>
                </c:pt>
                <c:pt idx="4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138</c:v>
                </c:pt>
                <c:pt idx="1">
                  <c:v>236</c:v>
                </c:pt>
                <c:pt idx="2">
                  <c:v>811</c:v>
                </c:pt>
                <c:pt idx="3">
                  <c:v>538</c:v>
                </c:pt>
                <c:pt idx="4">
                  <c:v>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05742872"/>
        <c:axId val="2140143816"/>
      </c:barChart>
      <c:catAx>
        <c:axId val="2105742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143816"/>
        <c:crosses val="autoZero"/>
        <c:auto val="1"/>
        <c:lblAlgn val="ctr"/>
        <c:lblOffset val="100"/>
        <c:noMultiLvlLbl val="0"/>
      </c:catAx>
      <c:valAx>
        <c:axId val="21401438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1.1230697652927901E-2"/>
              <c:y val="0.22672387796129101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742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Virginia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6.7708333333333329E-2</c:v>
                </c:pt>
                <c:pt idx="1">
                  <c:v>6.4297800338409469E-2</c:v>
                </c:pt>
                <c:pt idx="2">
                  <c:v>4.2553191489361701E-2</c:v>
                </c:pt>
                <c:pt idx="3">
                  <c:v>7.0093457943925233E-3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0.140625</c:v>
                </c:pt>
                <c:pt idx="1">
                  <c:v>0.10152284263959391</c:v>
                </c:pt>
                <c:pt idx="2">
                  <c:v>7.6923076923076927E-2</c:v>
                </c:pt>
                <c:pt idx="3">
                  <c:v>2.8037383177570093E-2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0.41666666666666669</c:v>
                </c:pt>
                <c:pt idx="1">
                  <c:v>0.4653130287648054</c:v>
                </c:pt>
                <c:pt idx="2">
                  <c:v>0.37479541734860883</c:v>
                </c:pt>
                <c:pt idx="3">
                  <c:v>0.19626168224299065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0.28645833333333331</c:v>
                </c:pt>
                <c:pt idx="1">
                  <c:v>0.27072758037225042</c:v>
                </c:pt>
                <c:pt idx="2">
                  <c:v>0.40425531914893614</c:v>
                </c:pt>
                <c:pt idx="3">
                  <c:v>0.5280373831775701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8.8541666666666671E-2</c:v>
                </c:pt>
                <c:pt idx="1">
                  <c:v>9.8138747884940772E-2</c:v>
                </c:pt>
                <c:pt idx="2">
                  <c:v>0.10147299509001637</c:v>
                </c:pt>
                <c:pt idx="3">
                  <c:v>0.24065420560747663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095035720"/>
        <c:axId val="2094293048"/>
      </c:barChart>
      <c:catAx>
        <c:axId val="2095035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4293048"/>
        <c:crosses val="autoZero"/>
        <c:auto val="1"/>
        <c:lblAlgn val="ctr"/>
        <c:lblOffset val="100"/>
        <c:noMultiLvlLbl val="0"/>
      </c:catAx>
      <c:valAx>
        <c:axId val="20942930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6745713243342E-2"/>
              <c:y val="0.349585422859605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03572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Virginia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0.13846153846153847</c:v>
                </c:pt>
                <c:pt idx="1">
                  <c:v>3.8516405135520682E-2</c:v>
                </c:pt>
                <c:pt idx="2">
                  <c:v>6.4327485380116955E-2</c:v>
                </c:pt>
                <c:pt idx="3">
                  <c:v>4.6128500823723231E-2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0.1010989010989011</c:v>
                </c:pt>
                <c:pt idx="1">
                  <c:v>2.710413694721826E-2</c:v>
                </c:pt>
                <c:pt idx="2">
                  <c:v>0.14619883040935672</c:v>
                </c:pt>
                <c:pt idx="3">
                  <c:v>0.1070840197693575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0.35384615384615387</c:v>
                </c:pt>
                <c:pt idx="1">
                  <c:v>0.28673323823109842</c:v>
                </c:pt>
                <c:pt idx="2">
                  <c:v>0.42105263157894735</c:v>
                </c:pt>
                <c:pt idx="3">
                  <c:v>0.39868204283360792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0.31208791208791209</c:v>
                </c:pt>
                <c:pt idx="1">
                  <c:v>0.48359486447931527</c:v>
                </c:pt>
                <c:pt idx="2">
                  <c:v>0.19883040935672514</c:v>
                </c:pt>
                <c:pt idx="3">
                  <c:v>0.29654036243822074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9.4505494505494503E-2</c:v>
                </c:pt>
                <c:pt idx="1">
                  <c:v>0.16405135520684735</c:v>
                </c:pt>
                <c:pt idx="2">
                  <c:v>0.16959064327485379</c:v>
                </c:pt>
                <c:pt idx="3">
                  <c:v>0.1515650741350906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4901944"/>
        <c:axId val="2094895704"/>
      </c:barChart>
      <c:catAx>
        <c:axId val="2094901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4895704"/>
        <c:crosses val="autoZero"/>
        <c:auto val="1"/>
        <c:lblAlgn val="ctr"/>
        <c:lblOffset val="100"/>
        <c:noMultiLvlLbl val="0"/>
      </c:catAx>
      <c:valAx>
        <c:axId val="2094895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044623262619E-2"/>
              <c:y val="0.31016272965879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49019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Virginia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6.9036579082946928E-2</c:v>
                </c:pt>
                <c:pt idx="1">
                  <c:v>7.9855744461617723E-2</c:v>
                </c:pt>
                <c:pt idx="2">
                  <c:v>0.34930448222565685</c:v>
                </c:pt>
                <c:pt idx="3">
                  <c:v>0.35806285419886658</c:v>
                </c:pt>
                <c:pt idx="4">
                  <c:v>0.14374034003091191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7.1207430340557279E-2</c:v>
                </c:pt>
                <c:pt idx="1">
                  <c:v>0.1217750257997936</c:v>
                </c:pt>
                <c:pt idx="2">
                  <c:v>0.41847265221878227</c:v>
                </c:pt>
                <c:pt idx="3">
                  <c:v>0.27760577915376677</c:v>
                </c:pt>
                <c:pt idx="4">
                  <c:v>0.1109391124871001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1820888"/>
        <c:axId val="-2121788776"/>
      </c:barChart>
      <c:catAx>
        <c:axId val="-2121820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1788776"/>
        <c:crosses val="autoZero"/>
        <c:auto val="1"/>
        <c:lblAlgn val="ctr"/>
        <c:lblOffset val="100"/>
        <c:noMultiLvlLbl val="0"/>
      </c:catAx>
      <c:valAx>
        <c:axId val="-21217887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229685125896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-21218208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Virginia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3.915507470376095E-2</c:v>
                </c:pt>
                <c:pt idx="1">
                  <c:v>2.4251805985552117E-2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8643624"/>
        <c:axId val="2145339544"/>
      </c:barChart>
      <c:catAx>
        <c:axId val="2138643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5339544"/>
        <c:crosses val="autoZero"/>
        <c:auto val="1"/>
        <c:lblAlgn val="ctr"/>
        <c:lblOffset val="100"/>
        <c:noMultiLvlLbl val="0"/>
      </c:catAx>
      <c:valAx>
        <c:axId val="2145339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26434081053206E-2"/>
              <c:y val="0.33563210679484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643624"/>
        <c:crosses val="autoZero"/>
        <c:crossBetween val="between"/>
        <c:majorUnit val="0.0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Virginia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1.3937282229965157E-2</c:v>
                </c:pt>
                <c:pt idx="1">
                  <c:v>3.2258064516129031E-2</c:v>
                </c:pt>
                <c:pt idx="2">
                  <c:v>0.16398713826366559</c:v>
                </c:pt>
                <c:pt idx="3">
                  <c:v>0.20833333333333334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5.4006968641114983E-2</c:v>
                </c:pt>
                <c:pt idx="1">
                  <c:v>0.14956011730205279</c:v>
                </c:pt>
                <c:pt idx="2">
                  <c:v>0.33440514469453375</c:v>
                </c:pt>
                <c:pt idx="3">
                  <c:v>0.20833333333333334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0.45905923344947736</c:v>
                </c:pt>
                <c:pt idx="1">
                  <c:v>0.4838709677419355</c:v>
                </c:pt>
                <c:pt idx="2">
                  <c:v>0.33440514469453375</c:v>
                </c:pt>
                <c:pt idx="3">
                  <c:v>0.29166666666666669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0.36933797909407667</c:v>
                </c:pt>
                <c:pt idx="1">
                  <c:v>0.23460410557184752</c:v>
                </c:pt>
                <c:pt idx="2">
                  <c:v>8.0385852090032156E-2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0.10365853658536585</c:v>
                </c:pt>
                <c:pt idx="1">
                  <c:v>9.9706744868035185E-2</c:v>
                </c:pt>
                <c:pt idx="2">
                  <c:v>8.6816720257234734E-2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4444872"/>
        <c:axId val="-2120651912"/>
      </c:barChart>
      <c:catAx>
        <c:axId val="2144444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0651912"/>
        <c:crosses val="autoZero"/>
        <c:auto val="1"/>
        <c:lblAlgn val="ctr"/>
        <c:lblOffset val="100"/>
        <c:noMultiLvlLbl val="0"/>
      </c:catAx>
      <c:valAx>
        <c:axId val="-21206519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7916725899823301E-2"/>
              <c:y val="0.354336696492609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44487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Virginia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4.2975206611570248E-2</c:v>
                </c:pt>
                <c:pt idx="1">
                  <c:v>0.6428571428571429</c:v>
                </c:pt>
                <c:pt idx="2">
                  <c:v>0.14285714285714285</c:v>
                </c:pt>
                <c:pt idx="3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0.12176308539944904</c:v>
                </c:pt>
                <c:pt idx="1">
                  <c:v>0.10714285714285714</c:v>
                </c:pt>
                <c:pt idx="2">
                  <c:v>0</c:v>
                </c:pt>
                <c:pt idx="3">
                  <c:v>0.13750000000000001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0.44187327823691458</c:v>
                </c:pt>
                <c:pt idx="1">
                  <c:v>3.5714285714285712E-2</c:v>
                </c:pt>
                <c:pt idx="2">
                  <c:v>0</c:v>
                </c:pt>
                <c:pt idx="3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0.29256198347107437</c:v>
                </c:pt>
                <c:pt idx="1">
                  <c:v>7.1428571428571425E-2</c:v>
                </c:pt>
                <c:pt idx="2">
                  <c:v>0.14285714285714285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0.10082644628099173</c:v>
                </c:pt>
                <c:pt idx="1">
                  <c:v>0.14285714285714285</c:v>
                </c:pt>
                <c:pt idx="2">
                  <c:v>0.7142857142857143</c:v>
                </c:pt>
                <c:pt idx="3">
                  <c:v>0.28749999999999998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2502376"/>
        <c:axId val="-2114946968"/>
      </c:barChart>
      <c:catAx>
        <c:axId val="2102502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946968"/>
        <c:crosses val="autoZero"/>
        <c:auto val="1"/>
        <c:lblAlgn val="ctr"/>
        <c:lblOffset val="100"/>
        <c:noMultiLvlLbl val="0"/>
      </c:catAx>
      <c:valAx>
        <c:axId val="-21149469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080868637817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5023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Virginia Schools</a:t>
            </a:r>
          </a:p>
          <a:p>
            <a:pPr>
              <a:defRPr sz="1400"/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1" i="0" baseline="0">
              <a:effectLst/>
            </a:endParaRPr>
          </a:p>
          <a:p>
            <a:pPr>
              <a:defRPr sz="1400"/>
            </a:pPr>
            <a:r>
              <a:rPr lang="en-US" sz="900" b="0">
                <a:effectLst/>
              </a:rPr>
              <a:t>*Defined as percent of students eligible for free- or reduced-price meals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8.203125E-2</c:v>
                </c:pt>
                <c:pt idx="1">
                  <c:v>6.6019417475728162E-2</c:v>
                </c:pt>
                <c:pt idx="2">
                  <c:v>4.0387722132471729E-2</c:v>
                </c:pt>
                <c:pt idx="3">
                  <c:v>7.1599045346062056E-3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0.16015625</c:v>
                </c:pt>
                <c:pt idx="1">
                  <c:v>0.15922330097087378</c:v>
                </c:pt>
                <c:pt idx="2">
                  <c:v>0.12924071082390953</c:v>
                </c:pt>
                <c:pt idx="3">
                  <c:v>4.0572792362768499E-2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0.4921875</c:v>
                </c:pt>
                <c:pt idx="1">
                  <c:v>0.54757281553398063</c:v>
                </c:pt>
                <c:pt idx="2">
                  <c:v>0.46688206785137321</c:v>
                </c:pt>
                <c:pt idx="3">
                  <c:v>0.23389021479713604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0.1640625</c:v>
                </c:pt>
                <c:pt idx="1">
                  <c:v>0.15922330097087378</c:v>
                </c:pt>
                <c:pt idx="2">
                  <c:v>0.29079159935379645</c:v>
                </c:pt>
                <c:pt idx="3">
                  <c:v>0.5417661097852029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0.1015625</c:v>
                </c:pt>
                <c:pt idx="1">
                  <c:v>6.7961165048543687E-2</c:v>
                </c:pt>
                <c:pt idx="2">
                  <c:v>7.2697899838449112E-2</c:v>
                </c:pt>
                <c:pt idx="3">
                  <c:v>0.1766109785202864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115863416"/>
        <c:axId val="-2115860296"/>
      </c:barChart>
      <c:catAx>
        <c:axId val="-2115863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5860296"/>
        <c:crosses val="autoZero"/>
        <c:auto val="1"/>
        <c:lblAlgn val="ctr"/>
        <c:lblOffset val="100"/>
        <c:noMultiLvlLbl val="0"/>
      </c:catAx>
      <c:valAx>
        <c:axId val="-21158602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7.2966070777088603E-3"/>
              <c:y val="0.359383693752978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58634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Virginia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9.4713656387665199E-2</c:v>
                </c:pt>
                <c:pt idx="1">
                  <c:v>4.3785310734463276E-2</c:v>
                </c:pt>
                <c:pt idx="2">
                  <c:v>0.1130952380952381</c:v>
                </c:pt>
                <c:pt idx="3">
                  <c:v>6.6666666666666666E-2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0.13656387665198239</c:v>
                </c:pt>
                <c:pt idx="1">
                  <c:v>5.0847457627118647E-2</c:v>
                </c:pt>
                <c:pt idx="2">
                  <c:v>0.22023809523809523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0.50220264317180618</c:v>
                </c:pt>
                <c:pt idx="1">
                  <c:v>0.33050847457627119</c:v>
                </c:pt>
                <c:pt idx="2">
                  <c:v>0.42857142857142855</c:v>
                </c:pt>
                <c:pt idx="3">
                  <c:v>0.45833333333333331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0.21145374449339208</c:v>
                </c:pt>
                <c:pt idx="1">
                  <c:v>0.40677966101694918</c:v>
                </c:pt>
                <c:pt idx="2">
                  <c:v>0.1130952380952381</c:v>
                </c:pt>
                <c:pt idx="3">
                  <c:v>0.22500000000000001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5.5066079295154183E-2</c:v>
                </c:pt>
                <c:pt idx="1">
                  <c:v>0.16807909604519775</c:v>
                </c:pt>
                <c:pt idx="2">
                  <c:v>0.125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5109192"/>
        <c:axId val="2138539128"/>
      </c:barChart>
      <c:catAx>
        <c:axId val="2145109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539128"/>
        <c:crosses val="autoZero"/>
        <c:auto val="1"/>
        <c:lblAlgn val="ctr"/>
        <c:lblOffset val="100"/>
        <c:noMultiLvlLbl val="0"/>
      </c:catAx>
      <c:valAx>
        <c:axId val="21385391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044623262619E-2"/>
              <c:y val="0.334510555745749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1091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Virginia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2.1834061135371178E-2</c:v>
                </c:pt>
                <c:pt idx="1">
                  <c:v>3.4482758620689655E-2</c:v>
                </c:pt>
                <c:pt idx="2">
                  <c:v>0.12962962962962962</c:v>
                </c:pt>
                <c:pt idx="3">
                  <c:v>0.21739130434782608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3.0567685589519649E-2</c:v>
                </c:pt>
                <c:pt idx="1">
                  <c:v>9.1954022988505746E-2</c:v>
                </c:pt>
                <c:pt idx="2">
                  <c:v>0.24691358024691357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0.30917030567685588</c:v>
                </c:pt>
                <c:pt idx="1">
                  <c:v>0.4885057471264368</c:v>
                </c:pt>
                <c:pt idx="2">
                  <c:v>0.42901234567901236</c:v>
                </c:pt>
                <c:pt idx="3">
                  <c:v>0.43478260869565216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0.47248908296943232</c:v>
                </c:pt>
                <c:pt idx="1">
                  <c:v>0.3045977011494253</c:v>
                </c:pt>
                <c:pt idx="2">
                  <c:v>0.12654320987654322</c:v>
                </c:pt>
                <c:pt idx="3">
                  <c:v>0.13043478260869565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0.16593886462882096</c:v>
                </c:pt>
                <c:pt idx="1">
                  <c:v>8.0459770114942528E-2</c:v>
                </c:pt>
                <c:pt idx="2">
                  <c:v>6.7901234567901231E-2</c:v>
                </c:pt>
                <c:pt idx="3">
                  <c:v>0.21739130434782608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5317640"/>
        <c:axId val="2145173512"/>
      </c:barChart>
      <c:catAx>
        <c:axId val="2145317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173512"/>
        <c:crosses val="autoZero"/>
        <c:auto val="1"/>
        <c:lblAlgn val="ctr"/>
        <c:lblOffset val="100"/>
        <c:noMultiLvlLbl val="0"/>
      </c:catAx>
      <c:valAx>
        <c:axId val="21451735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2050189374801601E-2"/>
              <c:y val="0.360906060104508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3176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Virginia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3.9560439560439559E-2</c:v>
                </c:pt>
                <c:pt idx="1">
                  <c:v>0.59259259259259256</c:v>
                </c:pt>
                <c:pt idx="2">
                  <c:v>0.4</c:v>
                </c:pt>
                <c:pt idx="3">
                  <c:v>0.48051948051948051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8.0219780219780226E-2</c:v>
                </c:pt>
                <c:pt idx="1">
                  <c:v>0.1111111111111111</c:v>
                </c:pt>
                <c:pt idx="2">
                  <c:v>0.1</c:v>
                </c:pt>
                <c:pt idx="3">
                  <c:v>6.4935064935064929E-2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0.36923076923076925</c:v>
                </c:pt>
                <c:pt idx="1">
                  <c:v>3.7037037037037035E-2</c:v>
                </c:pt>
                <c:pt idx="2">
                  <c:v>0</c:v>
                </c:pt>
                <c:pt idx="3">
                  <c:v>3.896103896103896E-2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0.37912087912087911</c:v>
                </c:pt>
                <c:pt idx="1">
                  <c:v>3.7037037037037035E-2</c:v>
                </c:pt>
                <c:pt idx="2">
                  <c:v>0</c:v>
                </c:pt>
                <c:pt idx="3">
                  <c:v>5.1948051948051951E-2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0.13186813186813187</c:v>
                </c:pt>
                <c:pt idx="1">
                  <c:v>0.22222222222222221</c:v>
                </c:pt>
                <c:pt idx="2">
                  <c:v>0.5</c:v>
                </c:pt>
                <c:pt idx="3">
                  <c:v>0.36363636363636365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21304600"/>
        <c:axId val="2099635432"/>
      </c:barChart>
      <c:catAx>
        <c:axId val="-2121304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9635432"/>
        <c:crosses val="autoZero"/>
        <c:auto val="1"/>
        <c:lblAlgn val="ctr"/>
        <c:lblOffset val="100"/>
        <c:noMultiLvlLbl val="0"/>
      </c:catAx>
      <c:valAx>
        <c:axId val="20996354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6745713243342E-2"/>
              <c:y val="0.31171451886106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13046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D5" sqref="D5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48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134</v>
      </c>
      <c r="C15" s="53">
        <v>138</v>
      </c>
      <c r="D15" s="54">
        <f t="shared" ref="D15:D20" si="0">C15-B15</f>
        <v>4</v>
      </c>
      <c r="F15" s="1"/>
    </row>
    <row r="16" spans="1:6" ht="15.75" x14ac:dyDescent="0.25">
      <c r="A16" s="52" t="s">
        <v>14</v>
      </c>
      <c r="B16" s="53">
        <v>155</v>
      </c>
      <c r="C16" s="53">
        <v>236</v>
      </c>
      <c r="D16" s="54">
        <f t="shared" si="0"/>
        <v>81</v>
      </c>
      <c r="F16" s="1"/>
    </row>
    <row r="17" spans="1:6" ht="15.75" x14ac:dyDescent="0.25">
      <c r="A17" s="52" t="s">
        <v>15</v>
      </c>
      <c r="B17" s="53">
        <v>678</v>
      </c>
      <c r="C17" s="53">
        <v>811</v>
      </c>
      <c r="D17" s="54">
        <f t="shared" si="0"/>
        <v>133</v>
      </c>
      <c r="F17" s="1"/>
    </row>
    <row r="18" spans="1:6" ht="15.75" x14ac:dyDescent="0.25">
      <c r="A18" s="52" t="s">
        <v>16</v>
      </c>
      <c r="B18" s="53">
        <v>695</v>
      </c>
      <c r="C18" s="53">
        <v>538</v>
      </c>
      <c r="D18" s="54">
        <f t="shared" si="0"/>
        <v>-157</v>
      </c>
      <c r="F18" s="1"/>
    </row>
    <row r="19" spans="1:6" ht="15.75" x14ac:dyDescent="0.25">
      <c r="A19" s="52" t="s">
        <v>17</v>
      </c>
      <c r="B19" s="53">
        <v>279</v>
      </c>
      <c r="C19" s="53">
        <v>215</v>
      </c>
      <c r="D19" s="54">
        <f t="shared" si="0"/>
        <v>-64</v>
      </c>
      <c r="F19" s="1"/>
    </row>
    <row r="20" spans="1:6" ht="15.75" x14ac:dyDescent="0.25">
      <c r="A20" s="55" t="s">
        <v>0</v>
      </c>
      <c r="B20" s="65">
        <f>SUM(B15:B19)</f>
        <v>1941</v>
      </c>
      <c r="C20" s="65">
        <f>SUM(C15:C19)</f>
        <v>1938</v>
      </c>
      <c r="D20" s="55">
        <f t="shared" si="0"/>
        <v>-3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6.9036579082946928E-2</v>
      </c>
      <c r="C32" s="56">
        <f>C15/C20</f>
        <v>7.1207430340557279E-2</v>
      </c>
      <c r="D32" s="57">
        <f>C32-B32</f>
        <v>2.1708512576103511E-3</v>
      </c>
    </row>
    <row r="33" spans="1:6" ht="15.75" x14ac:dyDescent="0.25">
      <c r="A33" s="52" t="s">
        <v>14</v>
      </c>
      <c r="B33" s="56">
        <f>B16/B20</f>
        <v>7.9855744461617723E-2</v>
      </c>
      <c r="C33" s="56">
        <f>C16/C20</f>
        <v>0.1217750257997936</v>
      </c>
      <c r="D33" s="57">
        <f>C33-B33</f>
        <v>4.1919281338175879E-2</v>
      </c>
    </row>
    <row r="34" spans="1:6" ht="15.75" x14ac:dyDescent="0.25">
      <c r="A34" s="52" t="s">
        <v>15</v>
      </c>
      <c r="B34" s="56">
        <f>B17/B20</f>
        <v>0.34930448222565685</v>
      </c>
      <c r="C34" s="56">
        <f>C17/C20</f>
        <v>0.41847265221878227</v>
      </c>
      <c r="D34" s="57">
        <f>C34-B34</f>
        <v>6.9168169993125417E-2</v>
      </c>
    </row>
    <row r="35" spans="1:6" ht="15.75" x14ac:dyDescent="0.25">
      <c r="A35" s="52" t="s">
        <v>16</v>
      </c>
      <c r="B35" s="56">
        <f>B18/B20</f>
        <v>0.35806285419886658</v>
      </c>
      <c r="C35" s="56">
        <f>C18/C20</f>
        <v>0.27760577915376677</v>
      </c>
      <c r="D35" s="57">
        <f>C35-B35</f>
        <v>-8.0457075045099802E-2</v>
      </c>
    </row>
    <row r="36" spans="1:6" ht="15.75" x14ac:dyDescent="0.25">
      <c r="A36" s="52" t="s">
        <v>17</v>
      </c>
      <c r="B36" s="56">
        <f>B19/B20</f>
        <v>0.14374034003091191</v>
      </c>
      <c r="C36" s="56">
        <f>C19/C20</f>
        <v>0.1109391124871001</v>
      </c>
      <c r="D36" s="57">
        <f>C36-B36</f>
        <v>-3.2801227543811803E-2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46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1941</v>
      </c>
      <c r="C49" s="59">
        <v>1938</v>
      </c>
    </row>
    <row r="50" spans="1:3" s="60" customFormat="1" ht="31.5" x14ac:dyDescent="0.25">
      <c r="A50" s="58" t="s">
        <v>36</v>
      </c>
      <c r="B50" s="59">
        <v>76</v>
      </c>
      <c r="C50" s="59">
        <v>47</v>
      </c>
    </row>
    <row r="51" spans="1:3" s="60" customFormat="1" ht="31.5" x14ac:dyDescent="0.25">
      <c r="A51" s="58" t="s">
        <v>38</v>
      </c>
      <c r="B51" s="61">
        <f>B50/B49</f>
        <v>3.915507470376095E-2</v>
      </c>
      <c r="C51" s="61">
        <f>C50/C49</f>
        <v>2.4251805985552117E-2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87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52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138</v>
      </c>
      <c r="C10" s="29">
        <v>70594</v>
      </c>
      <c r="D10" s="29">
        <v>27751</v>
      </c>
      <c r="E10" s="31">
        <f>C10/C15</f>
        <v>5.5110444941469452E-2</v>
      </c>
      <c r="F10" s="31">
        <f>D10/D15</f>
        <v>0.15647236600245837</v>
      </c>
    </row>
    <row r="11" spans="1:6" x14ac:dyDescent="0.25">
      <c r="A11" s="6" t="s">
        <v>14</v>
      </c>
      <c r="B11" s="29">
        <v>236</v>
      </c>
      <c r="C11" s="29">
        <v>176296</v>
      </c>
      <c r="D11" s="29">
        <v>42194</v>
      </c>
      <c r="E11" s="31">
        <f>C11/C15</f>
        <v>0.13762856618694647</v>
      </c>
      <c r="F11" s="31">
        <f>D11/D15</f>
        <v>0.23790836406283478</v>
      </c>
    </row>
    <row r="12" spans="1:6" x14ac:dyDescent="0.25">
      <c r="A12" s="6" t="s">
        <v>15</v>
      </c>
      <c r="B12" s="29">
        <v>811</v>
      </c>
      <c r="C12" s="29">
        <v>546280</v>
      </c>
      <c r="D12" s="29">
        <v>76497</v>
      </c>
      <c r="E12" s="31">
        <f>C12/C15</f>
        <v>0.42646306856993416</v>
      </c>
      <c r="F12" s="31">
        <f>D12/D15</f>
        <v>0.43132379309178254</v>
      </c>
    </row>
    <row r="13" spans="1:6" x14ac:dyDescent="0.25">
      <c r="A13" s="6" t="s">
        <v>16</v>
      </c>
      <c r="B13" s="29">
        <v>538</v>
      </c>
      <c r="C13" s="29">
        <v>354227</v>
      </c>
      <c r="D13" s="29">
        <v>27411</v>
      </c>
      <c r="E13" s="31">
        <f>C13/C15</f>
        <v>0.27653352381621527</v>
      </c>
      <c r="F13" s="31">
        <f>D13/D15</f>
        <v>0.15455529618728645</v>
      </c>
    </row>
    <row r="14" spans="1:6" x14ac:dyDescent="0.25">
      <c r="A14" s="6" t="s">
        <v>17</v>
      </c>
      <c r="B14" s="30">
        <v>215</v>
      </c>
      <c r="C14" s="30">
        <v>133558</v>
      </c>
      <c r="D14" s="30">
        <v>3501</v>
      </c>
      <c r="E14" s="31">
        <f>C14/C15</f>
        <v>0.1042643964854347</v>
      </c>
      <c r="F14" s="31">
        <f>D14/D15</f>
        <v>1.9740180655637877E-2</v>
      </c>
    </row>
    <row r="15" spans="1:6" x14ac:dyDescent="0.25">
      <c r="A15" s="4" t="s">
        <v>0</v>
      </c>
      <c r="B15" s="63">
        <f>SUM(B10:B14)</f>
        <v>1938</v>
      </c>
      <c r="C15" s="63">
        <f>SUM(C10:C14)</f>
        <v>1280955</v>
      </c>
      <c r="D15" s="63">
        <f>SUM(D10:D14)</f>
        <v>177354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53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16</v>
      </c>
      <c r="C29" s="9">
        <v>11</v>
      </c>
      <c r="D29" s="18">
        <v>51</v>
      </c>
      <c r="E29" s="3">
        <v>5</v>
      </c>
      <c r="F29" s="21">
        <f>SUM(B29:E29)</f>
        <v>83</v>
      </c>
      <c r="G29" s="15"/>
    </row>
    <row r="30" spans="1:7" x14ac:dyDescent="0.25">
      <c r="A30" s="6" t="s">
        <v>14</v>
      </c>
      <c r="B30" s="9">
        <v>62</v>
      </c>
      <c r="C30" s="9">
        <v>51</v>
      </c>
      <c r="D30" s="18">
        <v>104</v>
      </c>
      <c r="E30" s="3">
        <v>5</v>
      </c>
      <c r="F30" s="21">
        <f>SUM(B30:E30)</f>
        <v>222</v>
      </c>
      <c r="G30" s="15"/>
    </row>
    <row r="31" spans="1:7" x14ac:dyDescent="0.25">
      <c r="A31" s="6" t="s">
        <v>15</v>
      </c>
      <c r="B31" s="9">
        <v>527</v>
      </c>
      <c r="C31" s="9">
        <v>165</v>
      </c>
      <c r="D31" s="18">
        <v>104</v>
      </c>
      <c r="E31" s="3">
        <v>7</v>
      </c>
      <c r="F31" s="21">
        <f>SUM(B31:E31)</f>
        <v>803</v>
      </c>
      <c r="G31" s="15"/>
    </row>
    <row r="32" spans="1:7" x14ac:dyDescent="0.25">
      <c r="A32" s="6" t="s">
        <v>16</v>
      </c>
      <c r="B32" s="9">
        <v>424</v>
      </c>
      <c r="C32" s="9">
        <v>80</v>
      </c>
      <c r="D32" s="18">
        <v>25</v>
      </c>
      <c r="E32" s="3">
        <v>4</v>
      </c>
      <c r="F32" s="21">
        <f>SUM(B32:E32)</f>
        <v>533</v>
      </c>
      <c r="G32" s="15"/>
    </row>
    <row r="33" spans="1:9" x14ac:dyDescent="0.25">
      <c r="A33" s="6" t="s">
        <v>17</v>
      </c>
      <c r="B33" s="9">
        <v>119</v>
      </c>
      <c r="C33" s="9">
        <v>34</v>
      </c>
      <c r="D33" s="18">
        <v>27</v>
      </c>
      <c r="E33" s="3">
        <v>3</v>
      </c>
      <c r="F33" s="21">
        <f>SUM(B33:E33)</f>
        <v>183</v>
      </c>
      <c r="G33" s="15"/>
    </row>
    <row r="34" spans="1:9" x14ac:dyDescent="0.25">
      <c r="A34" s="8" t="s">
        <v>0</v>
      </c>
      <c r="B34" s="63">
        <f>SUM(B29:B33)</f>
        <v>1148</v>
      </c>
      <c r="C34" s="63">
        <f>SUM(C29:C33)</f>
        <v>341</v>
      </c>
      <c r="D34" s="63">
        <f>SUM(D29:D33)</f>
        <v>311</v>
      </c>
      <c r="E34" s="63">
        <f>SUM(E29:E33)</f>
        <v>24</v>
      </c>
      <c r="F34" s="22">
        <f>SUM(F29:F33)</f>
        <v>1824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1.3937282229965157E-2</v>
      </c>
      <c r="C36" s="5">
        <f>C29/C34</f>
        <v>3.2258064516129031E-2</v>
      </c>
      <c r="D36" s="5">
        <f>D29/D34</f>
        <v>0.16398713826366559</v>
      </c>
      <c r="E36" s="5">
        <f>E29/E34</f>
        <v>0.20833333333333334</v>
      </c>
      <c r="G36" s="68"/>
      <c r="H36" s="68"/>
    </row>
    <row r="37" spans="1:9" x14ac:dyDescent="0.25">
      <c r="A37" s="6" t="s">
        <v>14</v>
      </c>
      <c r="B37" s="5">
        <f>B30/B34</f>
        <v>5.4006968641114983E-2</v>
      </c>
      <c r="C37" s="5">
        <f>C30/C34</f>
        <v>0.14956011730205279</v>
      </c>
      <c r="D37" s="5">
        <f>D30/D34</f>
        <v>0.33440514469453375</v>
      </c>
      <c r="E37" s="5">
        <f>E30/E34</f>
        <v>0.20833333333333334</v>
      </c>
      <c r="G37" s="68"/>
      <c r="H37" s="68"/>
    </row>
    <row r="38" spans="1:9" x14ac:dyDescent="0.25">
      <c r="A38" s="6" t="s">
        <v>15</v>
      </c>
      <c r="B38" s="5">
        <f>B31/B34</f>
        <v>0.45905923344947736</v>
      </c>
      <c r="C38" s="5">
        <f>C31/C34</f>
        <v>0.4838709677419355</v>
      </c>
      <c r="D38" s="5">
        <f>D31/D34</f>
        <v>0.33440514469453375</v>
      </c>
      <c r="E38" s="5">
        <f>E31/E34</f>
        <v>0.29166666666666669</v>
      </c>
      <c r="G38" s="68"/>
      <c r="H38" s="68"/>
    </row>
    <row r="39" spans="1:9" x14ac:dyDescent="0.25">
      <c r="A39" s="6" t="s">
        <v>16</v>
      </c>
      <c r="B39" s="5">
        <f>B32/B34</f>
        <v>0.36933797909407667</v>
      </c>
      <c r="C39" s="5">
        <f>C32/C34</f>
        <v>0.23460410557184752</v>
      </c>
      <c r="D39" s="5">
        <f>D32/D34</f>
        <v>8.0385852090032156E-2</v>
      </c>
      <c r="E39" s="5">
        <f>E32/E34</f>
        <v>0.16666666666666666</v>
      </c>
    </row>
    <row r="40" spans="1:9" x14ac:dyDescent="0.25">
      <c r="A40" s="6" t="s">
        <v>17</v>
      </c>
      <c r="B40" s="5">
        <f>B33/B34</f>
        <v>0.10365853658536585</v>
      </c>
      <c r="C40" s="5">
        <f>C33/C34</f>
        <v>9.9706744868035185E-2</v>
      </c>
      <c r="D40" s="5">
        <f>D33/D34</f>
        <v>8.6816720257234734E-2</v>
      </c>
      <c r="E40" s="5">
        <f>E33/E34</f>
        <v>0.125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78</v>
      </c>
      <c r="C52" s="21">
        <v>18</v>
      </c>
      <c r="D52" s="21">
        <v>1</v>
      </c>
      <c r="E52" s="21">
        <v>36</v>
      </c>
      <c r="F52" s="21">
        <f>SUM(B52:E52)</f>
        <v>133</v>
      </c>
    </row>
    <row r="53" spans="1:6" x14ac:dyDescent="0.25">
      <c r="A53" s="20" t="s">
        <v>14</v>
      </c>
      <c r="B53" s="21">
        <v>221</v>
      </c>
      <c r="C53" s="21">
        <v>3</v>
      </c>
      <c r="D53" s="21">
        <v>0</v>
      </c>
      <c r="E53" s="21">
        <v>11</v>
      </c>
      <c r="F53" s="21">
        <f>SUM(B53:E53)</f>
        <v>235</v>
      </c>
    </row>
    <row r="54" spans="1:6" x14ac:dyDescent="0.25">
      <c r="A54" s="20" t="s">
        <v>15</v>
      </c>
      <c r="B54" s="21">
        <v>802</v>
      </c>
      <c r="C54" s="21">
        <v>1</v>
      </c>
      <c r="D54" s="21">
        <v>0</v>
      </c>
      <c r="E54" s="21">
        <v>6</v>
      </c>
      <c r="F54" s="21">
        <f>SUM(B54:E54)</f>
        <v>809</v>
      </c>
    </row>
    <row r="55" spans="1:6" x14ac:dyDescent="0.25">
      <c r="A55" s="20" t="s">
        <v>16</v>
      </c>
      <c r="B55" s="21">
        <v>531</v>
      </c>
      <c r="C55" s="21">
        <v>2</v>
      </c>
      <c r="D55" s="21">
        <v>1</v>
      </c>
      <c r="E55" s="21">
        <v>4</v>
      </c>
      <c r="F55" s="21">
        <f>SUM(B55:E55)</f>
        <v>538</v>
      </c>
    </row>
    <row r="56" spans="1:6" x14ac:dyDescent="0.25">
      <c r="A56" s="20" t="s">
        <v>17</v>
      </c>
      <c r="B56" s="21">
        <v>183</v>
      </c>
      <c r="C56" s="21">
        <v>4</v>
      </c>
      <c r="D56" s="21">
        <v>5</v>
      </c>
      <c r="E56" s="21">
        <v>23</v>
      </c>
      <c r="F56" s="21">
        <f>SUM(B56:E56)</f>
        <v>215</v>
      </c>
    </row>
    <row r="57" spans="1:6" x14ac:dyDescent="0.25">
      <c r="A57" s="22" t="s">
        <v>0</v>
      </c>
      <c r="B57" s="63">
        <f>SUM(B52:B56)</f>
        <v>1815</v>
      </c>
      <c r="C57" s="63">
        <f>SUM(C52:C56)</f>
        <v>28</v>
      </c>
      <c r="D57" s="63">
        <f>SUM(D52:D56)</f>
        <v>7</v>
      </c>
      <c r="E57" s="63">
        <f>SUM(E52:E56)</f>
        <v>80</v>
      </c>
      <c r="F57" s="22">
        <f>SUM(F52:F56)</f>
        <v>1930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4.2975206611570248E-2</v>
      </c>
      <c r="C59" s="24">
        <f>C52/C57</f>
        <v>0.6428571428571429</v>
      </c>
      <c r="D59" s="24">
        <f>D52/D57</f>
        <v>0.14285714285714285</v>
      </c>
      <c r="E59" s="24">
        <f>E52/E57</f>
        <v>0.45</v>
      </c>
      <c r="F59" s="19"/>
    </row>
    <row r="60" spans="1:6" x14ac:dyDescent="0.25">
      <c r="A60" s="20" t="s">
        <v>14</v>
      </c>
      <c r="B60" s="24">
        <f>B53/B57</f>
        <v>0.12176308539944904</v>
      </c>
      <c r="C60" s="24">
        <f>C53/C57</f>
        <v>0.10714285714285714</v>
      </c>
      <c r="D60" s="24">
        <f>D53/D57</f>
        <v>0</v>
      </c>
      <c r="E60" s="24">
        <f>E53/E57</f>
        <v>0.13750000000000001</v>
      </c>
      <c r="F60" s="19"/>
    </row>
    <row r="61" spans="1:6" x14ac:dyDescent="0.25">
      <c r="A61" s="20" t="s">
        <v>15</v>
      </c>
      <c r="B61" s="24">
        <f>B54/B57</f>
        <v>0.44187327823691458</v>
      </c>
      <c r="C61" s="24">
        <f>C54/C57</f>
        <v>3.5714285714285712E-2</v>
      </c>
      <c r="D61" s="24">
        <f>D54/D57</f>
        <v>0</v>
      </c>
      <c r="E61" s="24">
        <f>E54/E57</f>
        <v>7.4999999999999997E-2</v>
      </c>
      <c r="F61" s="19"/>
    </row>
    <row r="62" spans="1:6" x14ac:dyDescent="0.25">
      <c r="A62" s="20" t="s">
        <v>16</v>
      </c>
      <c r="B62" s="24">
        <f>B55/B57</f>
        <v>0.29256198347107437</v>
      </c>
      <c r="C62" s="24">
        <f>C55/C57</f>
        <v>7.1428571428571425E-2</v>
      </c>
      <c r="D62" s="24">
        <f>D55/D57</f>
        <v>0.14285714285714285</v>
      </c>
      <c r="E62" s="24">
        <f>E55/E57</f>
        <v>0.05</v>
      </c>
      <c r="F62" s="19"/>
    </row>
    <row r="63" spans="1:6" x14ac:dyDescent="0.25">
      <c r="A63" s="20" t="s">
        <v>17</v>
      </c>
      <c r="B63" s="24">
        <f>B56/B57</f>
        <v>0.10082644628099173</v>
      </c>
      <c r="C63" s="24">
        <f>C56/C57</f>
        <v>0.14285714285714285</v>
      </c>
      <c r="D63" s="24">
        <f>D56/D57</f>
        <v>0.7142857142857143</v>
      </c>
      <c r="E63" s="24">
        <f>E56/E57</f>
        <v>0.28749999999999998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21</v>
      </c>
      <c r="C75" s="21">
        <v>34</v>
      </c>
      <c r="D75" s="21">
        <v>25</v>
      </c>
      <c r="E75" s="21">
        <v>3</v>
      </c>
      <c r="F75" s="21">
        <f>SUM(B75:E75)</f>
        <v>83</v>
      </c>
    </row>
    <row r="76" spans="1:6" x14ac:dyDescent="0.25">
      <c r="A76" s="20" t="s">
        <v>14</v>
      </c>
      <c r="B76" s="21">
        <v>41</v>
      </c>
      <c r="C76" s="21">
        <v>82</v>
      </c>
      <c r="D76" s="21">
        <v>80</v>
      </c>
      <c r="E76" s="21">
        <v>17</v>
      </c>
      <c r="F76" s="21">
        <f>SUM(B76:E76)</f>
        <v>220</v>
      </c>
    </row>
    <row r="77" spans="1:6" x14ac:dyDescent="0.25">
      <c r="A77" s="20" t="s">
        <v>15</v>
      </c>
      <c r="B77" s="21">
        <v>126</v>
      </c>
      <c r="C77" s="21">
        <v>282</v>
      </c>
      <c r="D77" s="21">
        <v>289</v>
      </c>
      <c r="E77" s="21">
        <v>98</v>
      </c>
      <c r="F77" s="21">
        <f>SUM(B77:E77)</f>
        <v>795</v>
      </c>
    </row>
    <row r="78" spans="1:6" x14ac:dyDescent="0.25">
      <c r="A78" s="20" t="s">
        <v>16</v>
      </c>
      <c r="B78" s="21">
        <v>42</v>
      </c>
      <c r="C78" s="21">
        <v>82</v>
      </c>
      <c r="D78" s="21">
        <v>180</v>
      </c>
      <c r="E78" s="21">
        <v>227</v>
      </c>
      <c r="F78" s="21">
        <f>SUM(B78:E78)</f>
        <v>531</v>
      </c>
    </row>
    <row r="79" spans="1:6" x14ac:dyDescent="0.25">
      <c r="A79" s="20" t="s">
        <v>17</v>
      </c>
      <c r="B79" s="21">
        <v>26</v>
      </c>
      <c r="C79" s="21">
        <v>35</v>
      </c>
      <c r="D79" s="21">
        <v>45</v>
      </c>
      <c r="E79" s="21">
        <v>74</v>
      </c>
      <c r="F79" s="21">
        <f>SUM(B79:E79)</f>
        <v>180</v>
      </c>
    </row>
    <row r="80" spans="1:6" x14ac:dyDescent="0.25">
      <c r="A80" s="26" t="s">
        <v>0</v>
      </c>
      <c r="B80" s="63">
        <f>SUM(B75:B79)</f>
        <v>256</v>
      </c>
      <c r="C80" s="63">
        <f>SUM(C75:C79)</f>
        <v>515</v>
      </c>
      <c r="D80" s="63">
        <f>SUM(D75:D79)</f>
        <v>619</v>
      </c>
      <c r="E80" s="63">
        <f>SUM(E75:E79)</f>
        <v>419</v>
      </c>
      <c r="F80" s="22">
        <f>SUM(F75:F79)</f>
        <v>1809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8.203125E-2</v>
      </c>
      <c r="C82" s="24">
        <f>C75/C80</f>
        <v>6.6019417475728162E-2</v>
      </c>
      <c r="D82" s="24">
        <f>D75/D80</f>
        <v>4.0387722132471729E-2</v>
      </c>
      <c r="E82" s="24">
        <f>E75/E80</f>
        <v>7.1599045346062056E-3</v>
      </c>
      <c r="F82" s="19"/>
    </row>
    <row r="83" spans="1:6" x14ac:dyDescent="0.25">
      <c r="A83" s="20" t="s">
        <v>14</v>
      </c>
      <c r="B83" s="24">
        <f>B76/B80</f>
        <v>0.16015625</v>
      </c>
      <c r="C83" s="24">
        <f>C76/C80</f>
        <v>0.15922330097087378</v>
      </c>
      <c r="D83" s="24">
        <f>D76/D80</f>
        <v>0.12924071082390953</v>
      </c>
      <c r="E83" s="24">
        <f>E76/E80</f>
        <v>4.0572792362768499E-2</v>
      </c>
      <c r="F83" s="19"/>
    </row>
    <row r="84" spans="1:6" x14ac:dyDescent="0.25">
      <c r="A84" s="20" t="s">
        <v>15</v>
      </c>
      <c r="B84" s="24">
        <f>B77/B80</f>
        <v>0.4921875</v>
      </c>
      <c r="C84" s="24">
        <f>C77/C80</f>
        <v>0.54757281553398063</v>
      </c>
      <c r="D84" s="24">
        <f>D77/D80</f>
        <v>0.46688206785137321</v>
      </c>
      <c r="E84" s="24">
        <f>E77/E80</f>
        <v>0.23389021479713604</v>
      </c>
      <c r="F84" s="19"/>
    </row>
    <row r="85" spans="1:6" x14ac:dyDescent="0.25">
      <c r="A85" s="20" t="s">
        <v>16</v>
      </c>
      <c r="B85" s="24">
        <f>B78/B80</f>
        <v>0.1640625</v>
      </c>
      <c r="C85" s="24">
        <f>C78/C80</f>
        <v>0.15922330097087378</v>
      </c>
      <c r="D85" s="24">
        <f>D78/D80</f>
        <v>0.29079159935379645</v>
      </c>
      <c r="E85" s="24">
        <f>E78/E80</f>
        <v>0.5417661097852029</v>
      </c>
      <c r="F85" s="19"/>
    </row>
    <row r="86" spans="1:6" x14ac:dyDescent="0.25">
      <c r="A86" s="20" t="s">
        <v>17</v>
      </c>
      <c r="B86" s="24">
        <f>B79/B80</f>
        <v>0.1015625</v>
      </c>
      <c r="C86" s="24">
        <f>C79/C80</f>
        <v>6.7961165048543687E-2</v>
      </c>
      <c r="D86" s="24">
        <f>D79/D80</f>
        <v>7.2697899838449112E-2</v>
      </c>
      <c r="E86" s="24">
        <f>E79/E80</f>
        <v>0.1766109785202864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43</v>
      </c>
      <c r="C98" s="21">
        <v>31</v>
      </c>
      <c r="D98" s="21">
        <v>19</v>
      </c>
      <c r="E98" s="28">
        <v>40</v>
      </c>
      <c r="F98" s="21">
        <f>SUM(B98:E98)</f>
        <v>133</v>
      </c>
    </row>
    <row r="99" spans="1:6" x14ac:dyDescent="0.25">
      <c r="A99" s="20" t="s">
        <v>14</v>
      </c>
      <c r="B99" s="21">
        <v>62</v>
      </c>
      <c r="C99" s="21">
        <v>36</v>
      </c>
      <c r="D99" s="21">
        <v>37</v>
      </c>
      <c r="E99" s="28">
        <v>100</v>
      </c>
      <c r="F99" s="21">
        <f>SUM(B99:E99)</f>
        <v>235</v>
      </c>
    </row>
    <row r="100" spans="1:6" x14ac:dyDescent="0.25">
      <c r="A100" s="20" t="s">
        <v>15</v>
      </c>
      <c r="B100" s="21">
        <v>228</v>
      </c>
      <c r="C100" s="21">
        <v>234</v>
      </c>
      <c r="D100" s="21">
        <v>72</v>
      </c>
      <c r="E100" s="28">
        <v>275</v>
      </c>
      <c r="F100" s="21">
        <f>SUM(B100:E100)</f>
        <v>809</v>
      </c>
    </row>
    <row r="101" spans="1:6" x14ac:dyDescent="0.25">
      <c r="A101" s="20" t="s">
        <v>16</v>
      </c>
      <c r="B101" s="21">
        <v>96</v>
      </c>
      <c r="C101" s="21">
        <v>288</v>
      </c>
      <c r="D101" s="21">
        <v>19</v>
      </c>
      <c r="E101" s="28">
        <v>135</v>
      </c>
      <c r="F101" s="21">
        <f>SUM(B101:E101)</f>
        <v>538</v>
      </c>
    </row>
    <row r="102" spans="1:6" x14ac:dyDescent="0.25">
      <c r="A102" s="20" t="s">
        <v>17</v>
      </c>
      <c r="B102" s="21">
        <v>25</v>
      </c>
      <c r="C102" s="21">
        <v>119</v>
      </c>
      <c r="D102" s="21">
        <v>21</v>
      </c>
      <c r="E102" s="28">
        <v>50</v>
      </c>
      <c r="F102" s="21">
        <f>SUM(B102:E102)</f>
        <v>215</v>
      </c>
    </row>
    <row r="103" spans="1:6" x14ac:dyDescent="0.25">
      <c r="A103" s="26" t="s">
        <v>0</v>
      </c>
      <c r="B103" s="63">
        <f>SUM(B98:B102)</f>
        <v>454</v>
      </c>
      <c r="C103" s="63">
        <f>SUM(C98:C102)</f>
        <v>708</v>
      </c>
      <c r="D103" s="63">
        <f>SUM(D98:D102)</f>
        <v>168</v>
      </c>
      <c r="E103" s="63">
        <f>SUM(E98:E102)</f>
        <v>600</v>
      </c>
      <c r="F103" s="22">
        <f>SUM(F98:F102)</f>
        <v>1930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9.4713656387665199E-2</v>
      </c>
      <c r="C105" s="24">
        <f>C98/C103</f>
        <v>4.3785310734463276E-2</v>
      </c>
      <c r="D105" s="24">
        <f>D98/D103</f>
        <v>0.1130952380952381</v>
      </c>
      <c r="E105" s="24">
        <f>E98/E103</f>
        <v>6.6666666666666666E-2</v>
      </c>
      <c r="F105" s="19"/>
    </row>
    <row r="106" spans="1:6" x14ac:dyDescent="0.25">
      <c r="A106" s="20" t="s">
        <v>14</v>
      </c>
      <c r="B106" s="24">
        <f>B99/B103</f>
        <v>0.13656387665198239</v>
      </c>
      <c r="C106" s="24">
        <f>C99/C103</f>
        <v>5.0847457627118647E-2</v>
      </c>
      <c r="D106" s="24">
        <f>D99/D103</f>
        <v>0.22023809523809523</v>
      </c>
      <c r="E106" s="24">
        <f>E99/E103</f>
        <v>0.16666666666666666</v>
      </c>
      <c r="F106" s="19"/>
    </row>
    <row r="107" spans="1:6" x14ac:dyDescent="0.25">
      <c r="A107" s="20" t="s">
        <v>15</v>
      </c>
      <c r="B107" s="24">
        <f>B100/B103</f>
        <v>0.50220264317180618</v>
      </c>
      <c r="C107" s="24">
        <f>C100/C103</f>
        <v>0.33050847457627119</v>
      </c>
      <c r="D107" s="24">
        <f>D100/D103</f>
        <v>0.42857142857142855</v>
      </c>
      <c r="E107" s="24">
        <f>E100/E103</f>
        <v>0.45833333333333331</v>
      </c>
      <c r="F107" s="19"/>
    </row>
    <row r="108" spans="1:6" x14ac:dyDescent="0.25">
      <c r="A108" s="20" t="s">
        <v>16</v>
      </c>
      <c r="B108" s="24">
        <f>B101/B103</f>
        <v>0.21145374449339208</v>
      </c>
      <c r="C108" s="24">
        <f>C101/C103</f>
        <v>0.40677966101694918</v>
      </c>
      <c r="D108" s="24">
        <f>D101/D103</f>
        <v>0.1130952380952381</v>
      </c>
      <c r="E108" s="24">
        <f>E101/E103</f>
        <v>0.22500000000000001</v>
      </c>
      <c r="F108" s="19"/>
    </row>
    <row r="109" spans="1:6" x14ac:dyDescent="0.25">
      <c r="A109" s="20" t="s">
        <v>17</v>
      </c>
      <c r="B109" s="24">
        <f>B102/B103</f>
        <v>5.5066079295154183E-2</v>
      </c>
      <c r="C109" s="24">
        <f>C102/C103</f>
        <v>0.16807909604519775</v>
      </c>
      <c r="D109" s="24">
        <f>D102/D103</f>
        <v>0.125</v>
      </c>
      <c r="E109" s="24">
        <f>E102/E103</f>
        <v>8.3333333333333329E-2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7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57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134</v>
      </c>
      <c r="C10" s="29">
        <v>59412</v>
      </c>
      <c r="D10" s="29">
        <v>30416</v>
      </c>
      <c r="E10" s="31">
        <f>C10/C15</f>
        <v>4.6708428460914359E-2</v>
      </c>
      <c r="F10" s="31">
        <f>D10/D15</f>
        <v>0.18108318895973613</v>
      </c>
    </row>
    <row r="11" spans="1:6" x14ac:dyDescent="0.25">
      <c r="A11" s="6" t="s">
        <v>14</v>
      </c>
      <c r="B11" s="29">
        <v>155</v>
      </c>
      <c r="C11" s="29">
        <v>120536</v>
      </c>
      <c r="D11" s="29">
        <v>29156</v>
      </c>
      <c r="E11" s="31">
        <f>C11/C15</f>
        <v>9.4762794266558495E-2</v>
      </c>
      <c r="F11" s="31">
        <f>D11/D15</f>
        <v>0.1735817154560122</v>
      </c>
    </row>
    <row r="12" spans="1:6" x14ac:dyDescent="0.25">
      <c r="A12" s="6" t="s">
        <v>15</v>
      </c>
      <c r="B12" s="29">
        <v>678</v>
      </c>
      <c r="C12" s="29">
        <v>505066</v>
      </c>
      <c r="D12" s="29">
        <v>70192</v>
      </c>
      <c r="E12" s="31">
        <f>C12/C15</f>
        <v>0.39707195733252831</v>
      </c>
      <c r="F12" s="31">
        <f>D12/D15</f>
        <v>0.41789160966142158</v>
      </c>
    </row>
    <row r="13" spans="1:6" x14ac:dyDescent="0.25">
      <c r="A13" s="6" t="s">
        <v>16</v>
      </c>
      <c r="B13" s="29">
        <v>695</v>
      </c>
      <c r="C13" s="29">
        <v>453491</v>
      </c>
      <c r="D13" s="29">
        <v>34312</v>
      </c>
      <c r="E13" s="31">
        <f>C13/C15</f>
        <v>0.35652480864418823</v>
      </c>
      <c r="F13" s="31">
        <f>D13/D15</f>
        <v>0.20427822131728257</v>
      </c>
    </row>
    <row r="14" spans="1:6" x14ac:dyDescent="0.25">
      <c r="A14" s="6" t="s">
        <v>17</v>
      </c>
      <c r="B14" s="30">
        <v>279</v>
      </c>
      <c r="C14" s="30">
        <v>133471</v>
      </c>
      <c r="D14" s="30">
        <v>3891</v>
      </c>
      <c r="E14" s="31">
        <f>C14/C15</f>
        <v>0.10493201129581062</v>
      </c>
      <c r="F14" s="31">
        <f>D14/D15</f>
        <v>2.316526460554752E-2</v>
      </c>
    </row>
    <row r="15" spans="1:6" x14ac:dyDescent="0.25">
      <c r="A15" s="4" t="s">
        <v>0</v>
      </c>
      <c r="B15" s="63">
        <f>SUM(B10:B14)</f>
        <v>1941</v>
      </c>
      <c r="C15" s="63">
        <f>SUM(C10:C14)</f>
        <v>1271976</v>
      </c>
      <c r="D15" s="63">
        <f>SUM(D10:D14)</f>
        <v>167967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58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25</v>
      </c>
      <c r="C29" s="9">
        <v>12</v>
      </c>
      <c r="D29" s="18">
        <v>42</v>
      </c>
      <c r="E29" s="3">
        <v>5</v>
      </c>
      <c r="F29" s="21">
        <f>SUM(B29:E29)</f>
        <v>84</v>
      </c>
      <c r="G29" s="15"/>
    </row>
    <row r="30" spans="1:7" x14ac:dyDescent="0.25">
      <c r="A30" s="6" t="s">
        <v>14</v>
      </c>
      <c r="B30" s="9">
        <v>35</v>
      </c>
      <c r="C30" s="9">
        <v>32</v>
      </c>
      <c r="D30" s="18">
        <v>80</v>
      </c>
      <c r="E30" s="3">
        <v>0</v>
      </c>
      <c r="F30" s="21">
        <f>SUM(B30:E30)</f>
        <v>147</v>
      </c>
      <c r="G30" s="15"/>
    </row>
    <row r="31" spans="1:7" x14ac:dyDescent="0.25">
      <c r="A31" s="6" t="s">
        <v>15</v>
      </c>
      <c r="B31" s="9">
        <v>354</v>
      </c>
      <c r="C31" s="9">
        <v>170</v>
      </c>
      <c r="D31" s="18">
        <v>139</v>
      </c>
      <c r="E31" s="3">
        <v>10</v>
      </c>
      <c r="F31" s="21">
        <f>SUM(B31:E31)</f>
        <v>673</v>
      </c>
      <c r="G31" s="15"/>
    </row>
    <row r="32" spans="1:7" x14ac:dyDescent="0.25">
      <c r="A32" s="6" t="s">
        <v>16</v>
      </c>
      <c r="B32" s="9">
        <v>541</v>
      </c>
      <c r="C32" s="9">
        <v>106</v>
      </c>
      <c r="D32" s="18">
        <v>41</v>
      </c>
      <c r="E32" s="3">
        <v>3</v>
      </c>
      <c r="F32" s="21">
        <f>SUM(B32:E32)</f>
        <v>691</v>
      </c>
      <c r="G32" s="15"/>
    </row>
    <row r="33" spans="1:9" x14ac:dyDescent="0.25">
      <c r="A33" s="6" t="s">
        <v>17</v>
      </c>
      <c r="B33" s="9">
        <v>190</v>
      </c>
      <c r="C33" s="9">
        <v>28</v>
      </c>
      <c r="D33" s="18">
        <v>22</v>
      </c>
      <c r="E33" s="3">
        <v>5</v>
      </c>
      <c r="F33" s="21">
        <f>SUM(B33:E33)</f>
        <v>245</v>
      </c>
      <c r="G33" s="15"/>
    </row>
    <row r="34" spans="1:9" x14ac:dyDescent="0.25">
      <c r="A34" s="8" t="s">
        <v>0</v>
      </c>
      <c r="B34" s="63">
        <f>SUM(B29:B33)</f>
        <v>1145</v>
      </c>
      <c r="C34" s="63">
        <f>SUM(C29:C33)</f>
        <v>348</v>
      </c>
      <c r="D34" s="63">
        <f>SUM(D29:D33)</f>
        <v>324</v>
      </c>
      <c r="E34" s="63">
        <f>SUM(E29:E33)</f>
        <v>23</v>
      </c>
      <c r="F34" s="22">
        <f>SUM(F29:F33)</f>
        <v>1840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2.1834061135371178E-2</v>
      </c>
      <c r="C36" s="5">
        <f>C29/C34</f>
        <v>3.4482758620689655E-2</v>
      </c>
      <c r="D36" s="5">
        <f>D29/D34</f>
        <v>0.12962962962962962</v>
      </c>
      <c r="E36" s="5">
        <f>E29/E34</f>
        <v>0.21739130434782608</v>
      </c>
      <c r="G36" s="68"/>
      <c r="H36" s="68"/>
    </row>
    <row r="37" spans="1:9" x14ac:dyDescent="0.25">
      <c r="A37" s="6" t="s">
        <v>14</v>
      </c>
      <c r="B37" s="5">
        <f>B30/B34</f>
        <v>3.0567685589519649E-2</v>
      </c>
      <c r="C37" s="5">
        <f>C30/C34</f>
        <v>9.1954022988505746E-2</v>
      </c>
      <c r="D37" s="5">
        <f>D30/D34</f>
        <v>0.24691358024691357</v>
      </c>
      <c r="E37" s="5">
        <f>E30/E34</f>
        <v>0</v>
      </c>
    </row>
    <row r="38" spans="1:9" x14ac:dyDescent="0.25">
      <c r="A38" s="6" t="s">
        <v>15</v>
      </c>
      <c r="B38" s="5">
        <f>B31/B34</f>
        <v>0.30917030567685588</v>
      </c>
      <c r="C38" s="5">
        <f>C31/C34</f>
        <v>0.4885057471264368</v>
      </c>
      <c r="D38" s="5">
        <f>D31/D34</f>
        <v>0.42901234567901236</v>
      </c>
      <c r="E38" s="5">
        <f>E31/E34</f>
        <v>0.43478260869565216</v>
      </c>
    </row>
    <row r="39" spans="1:9" x14ac:dyDescent="0.25">
      <c r="A39" s="6" t="s">
        <v>16</v>
      </c>
      <c r="B39" s="5">
        <f>B32/B34</f>
        <v>0.47248908296943232</v>
      </c>
      <c r="C39" s="5">
        <f>C32/C34</f>
        <v>0.3045977011494253</v>
      </c>
      <c r="D39" s="5">
        <f>D32/D34</f>
        <v>0.12654320987654322</v>
      </c>
      <c r="E39" s="5">
        <f>E32/E34</f>
        <v>0.13043478260869565</v>
      </c>
    </row>
    <row r="40" spans="1:9" x14ac:dyDescent="0.25">
      <c r="A40" s="6" t="s">
        <v>17</v>
      </c>
      <c r="B40" s="5">
        <f>B33/B34</f>
        <v>0.16593886462882096</v>
      </c>
      <c r="C40" s="5">
        <f>C33/C34</f>
        <v>8.0459770114942528E-2</v>
      </c>
      <c r="D40" s="5">
        <f>D33/D34</f>
        <v>6.7901234567901231E-2</v>
      </c>
      <c r="E40" s="5">
        <f>E33/E34</f>
        <v>0.21739130434782608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56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72</v>
      </c>
      <c r="C52" s="21">
        <v>16</v>
      </c>
      <c r="D52" s="21">
        <v>4</v>
      </c>
      <c r="E52" s="21">
        <v>37</v>
      </c>
      <c r="F52" s="21">
        <f>SUM(B52:E52)</f>
        <v>129</v>
      </c>
    </row>
    <row r="53" spans="1:6" x14ac:dyDescent="0.25">
      <c r="A53" s="20" t="s">
        <v>14</v>
      </c>
      <c r="B53" s="21">
        <v>146</v>
      </c>
      <c r="C53" s="21">
        <v>3</v>
      </c>
      <c r="D53" s="21">
        <v>1</v>
      </c>
      <c r="E53" s="21">
        <v>5</v>
      </c>
      <c r="F53" s="21">
        <f>SUM(B53:E53)</f>
        <v>155</v>
      </c>
    </row>
    <row r="54" spans="1:6" x14ac:dyDescent="0.25">
      <c r="A54" s="20" t="s">
        <v>15</v>
      </c>
      <c r="B54" s="21">
        <v>672</v>
      </c>
      <c r="C54" s="21">
        <v>1</v>
      </c>
      <c r="D54" s="21">
        <v>0</v>
      </c>
      <c r="E54" s="21">
        <v>3</v>
      </c>
      <c r="F54" s="21">
        <f>SUM(B54:E54)</f>
        <v>676</v>
      </c>
    </row>
    <row r="55" spans="1:6" x14ac:dyDescent="0.25">
      <c r="A55" s="20" t="s">
        <v>16</v>
      </c>
      <c r="B55" s="21">
        <v>690</v>
      </c>
      <c r="C55" s="21">
        <v>1</v>
      </c>
      <c r="D55" s="21">
        <v>0</v>
      </c>
      <c r="E55" s="21">
        <v>4</v>
      </c>
      <c r="F55" s="21">
        <f>SUM(B55:E55)</f>
        <v>695</v>
      </c>
    </row>
    <row r="56" spans="1:6" x14ac:dyDescent="0.25">
      <c r="A56" s="20" t="s">
        <v>17</v>
      </c>
      <c r="B56" s="21">
        <v>240</v>
      </c>
      <c r="C56" s="21">
        <v>6</v>
      </c>
      <c r="D56" s="21">
        <v>5</v>
      </c>
      <c r="E56" s="21">
        <v>28</v>
      </c>
      <c r="F56" s="21">
        <f>SUM(B56:E56)</f>
        <v>279</v>
      </c>
    </row>
    <row r="57" spans="1:6" x14ac:dyDescent="0.25">
      <c r="A57" s="22" t="s">
        <v>0</v>
      </c>
      <c r="B57" s="63">
        <f>SUM(B52:B56)</f>
        <v>1820</v>
      </c>
      <c r="C57" s="63">
        <f>SUM(C52:C56)</f>
        <v>27</v>
      </c>
      <c r="D57" s="63">
        <f>SUM(D52:D56)</f>
        <v>10</v>
      </c>
      <c r="E57" s="63">
        <f>SUM(E52:E56)</f>
        <v>77</v>
      </c>
      <c r="F57" s="22">
        <f>SUM(F52:F56)</f>
        <v>1934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3.9560439560439559E-2</v>
      </c>
      <c r="C59" s="24">
        <f>C52/C57</f>
        <v>0.59259259259259256</v>
      </c>
      <c r="D59" s="24">
        <f>D52/D57</f>
        <v>0.4</v>
      </c>
      <c r="E59" s="24">
        <f>E52/E57</f>
        <v>0.48051948051948051</v>
      </c>
      <c r="F59" s="19"/>
    </row>
    <row r="60" spans="1:6" x14ac:dyDescent="0.25">
      <c r="A60" s="20" t="s">
        <v>14</v>
      </c>
      <c r="B60" s="24">
        <f>B53/B57</f>
        <v>8.0219780219780226E-2</v>
      </c>
      <c r="C60" s="24">
        <f>C53/C57</f>
        <v>0.1111111111111111</v>
      </c>
      <c r="D60" s="24">
        <f>D53/D57</f>
        <v>0.1</v>
      </c>
      <c r="E60" s="24">
        <f>E53/E57</f>
        <v>6.4935064935064929E-2</v>
      </c>
      <c r="F60" s="19"/>
    </row>
    <row r="61" spans="1:6" x14ac:dyDescent="0.25">
      <c r="A61" s="20" t="s">
        <v>15</v>
      </c>
      <c r="B61" s="24">
        <f>B54/B57</f>
        <v>0.36923076923076925</v>
      </c>
      <c r="C61" s="24">
        <f>C54/C57</f>
        <v>3.7037037037037035E-2</v>
      </c>
      <c r="D61" s="24">
        <f>D54/D57</f>
        <v>0</v>
      </c>
      <c r="E61" s="24">
        <f>E54/E57</f>
        <v>3.896103896103896E-2</v>
      </c>
      <c r="F61" s="19"/>
    </row>
    <row r="62" spans="1:6" x14ac:dyDescent="0.25">
      <c r="A62" s="20" t="s">
        <v>16</v>
      </c>
      <c r="B62" s="24">
        <f>B55/B57</f>
        <v>0.37912087912087911</v>
      </c>
      <c r="C62" s="24">
        <f>C55/C57</f>
        <v>3.7037037037037035E-2</v>
      </c>
      <c r="D62" s="24">
        <f>D55/D57</f>
        <v>0</v>
      </c>
      <c r="E62" s="24">
        <f>E55/E57</f>
        <v>5.1948051948051951E-2</v>
      </c>
      <c r="F62" s="19"/>
    </row>
    <row r="63" spans="1:6" x14ac:dyDescent="0.25">
      <c r="A63" s="20" t="s">
        <v>17</v>
      </c>
      <c r="B63" s="24">
        <f>B56/B57</f>
        <v>0.13186813186813187</v>
      </c>
      <c r="C63" s="24">
        <f>C56/C57</f>
        <v>0.22222222222222221</v>
      </c>
      <c r="D63" s="24">
        <f>D56/D57</f>
        <v>0.5</v>
      </c>
      <c r="E63" s="24">
        <f>E56/E57</f>
        <v>0.36363636363636365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55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13</v>
      </c>
      <c r="C75" s="21">
        <v>38</v>
      </c>
      <c r="D75" s="21">
        <v>26</v>
      </c>
      <c r="E75" s="21">
        <v>3</v>
      </c>
      <c r="F75" s="21">
        <f>SUM(B75:E75)</f>
        <v>80</v>
      </c>
    </row>
    <row r="76" spans="1:6" x14ac:dyDescent="0.25">
      <c r="A76" s="20" t="s">
        <v>14</v>
      </c>
      <c r="B76" s="21">
        <v>27</v>
      </c>
      <c r="C76" s="21">
        <v>60</v>
      </c>
      <c r="D76" s="21">
        <v>47</v>
      </c>
      <c r="E76" s="21">
        <v>12</v>
      </c>
      <c r="F76" s="21">
        <f>SUM(B76:E76)</f>
        <v>146</v>
      </c>
    </row>
    <row r="77" spans="1:6" x14ac:dyDescent="0.25">
      <c r="A77" s="20" t="s">
        <v>15</v>
      </c>
      <c r="B77" s="21">
        <v>80</v>
      </c>
      <c r="C77" s="21">
        <v>275</v>
      </c>
      <c r="D77" s="21">
        <v>229</v>
      </c>
      <c r="E77" s="21">
        <v>84</v>
      </c>
      <c r="F77" s="21">
        <f>SUM(B77:E77)</f>
        <v>668</v>
      </c>
    </row>
    <row r="78" spans="1:6" x14ac:dyDescent="0.25">
      <c r="A78" s="20" t="s">
        <v>16</v>
      </c>
      <c r="B78" s="21">
        <v>55</v>
      </c>
      <c r="C78" s="21">
        <v>160</v>
      </c>
      <c r="D78" s="21">
        <v>247</v>
      </c>
      <c r="E78" s="21">
        <v>226</v>
      </c>
      <c r="F78" s="21">
        <f>SUM(B78:E78)</f>
        <v>688</v>
      </c>
    </row>
    <row r="79" spans="1:6" x14ac:dyDescent="0.25">
      <c r="A79" s="20" t="s">
        <v>17</v>
      </c>
      <c r="B79" s="21">
        <v>17</v>
      </c>
      <c r="C79" s="21">
        <v>58</v>
      </c>
      <c r="D79" s="21">
        <v>62</v>
      </c>
      <c r="E79" s="21">
        <v>103</v>
      </c>
      <c r="F79" s="21">
        <f>SUM(B79:E79)</f>
        <v>240</v>
      </c>
    </row>
    <row r="80" spans="1:6" x14ac:dyDescent="0.25">
      <c r="A80" s="26" t="s">
        <v>0</v>
      </c>
      <c r="B80" s="63">
        <f>SUM(B75:B79)</f>
        <v>192</v>
      </c>
      <c r="C80" s="63">
        <f>SUM(C75:C79)</f>
        <v>591</v>
      </c>
      <c r="D80" s="63">
        <f>SUM(D75:D79)</f>
        <v>611</v>
      </c>
      <c r="E80" s="63">
        <f>SUM(E75:E79)</f>
        <v>428</v>
      </c>
      <c r="F80" s="22">
        <f>SUM(F75:F79)</f>
        <v>1822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6.7708333333333329E-2</v>
      </c>
      <c r="C82" s="24">
        <f>C75/C80</f>
        <v>6.4297800338409469E-2</v>
      </c>
      <c r="D82" s="24">
        <f>D75/D80</f>
        <v>4.2553191489361701E-2</v>
      </c>
      <c r="E82" s="24">
        <f>E75/E80</f>
        <v>7.0093457943925233E-3</v>
      </c>
      <c r="F82" s="19"/>
    </row>
    <row r="83" spans="1:6" x14ac:dyDescent="0.25">
      <c r="A83" s="20" t="s">
        <v>14</v>
      </c>
      <c r="B83" s="24">
        <f>B76/B80</f>
        <v>0.140625</v>
      </c>
      <c r="C83" s="24">
        <f>C76/C80</f>
        <v>0.10152284263959391</v>
      </c>
      <c r="D83" s="24">
        <f>D76/D80</f>
        <v>7.6923076923076927E-2</v>
      </c>
      <c r="E83" s="24">
        <f>E76/E80</f>
        <v>2.8037383177570093E-2</v>
      </c>
      <c r="F83" s="19"/>
    </row>
    <row r="84" spans="1:6" x14ac:dyDescent="0.25">
      <c r="A84" s="20" t="s">
        <v>15</v>
      </c>
      <c r="B84" s="24">
        <f>B77/B80</f>
        <v>0.41666666666666669</v>
      </c>
      <c r="C84" s="24">
        <f>C77/C80</f>
        <v>0.4653130287648054</v>
      </c>
      <c r="D84" s="24">
        <f>D77/D80</f>
        <v>0.37479541734860883</v>
      </c>
      <c r="E84" s="24">
        <f>E77/E80</f>
        <v>0.19626168224299065</v>
      </c>
      <c r="F84" s="19"/>
    </row>
    <row r="85" spans="1:6" x14ac:dyDescent="0.25">
      <c r="A85" s="20" t="s">
        <v>16</v>
      </c>
      <c r="B85" s="24">
        <f>B78/B80</f>
        <v>0.28645833333333331</v>
      </c>
      <c r="C85" s="24">
        <f>C78/C80</f>
        <v>0.27072758037225042</v>
      </c>
      <c r="D85" s="24">
        <f>D78/D80</f>
        <v>0.40425531914893614</v>
      </c>
      <c r="E85" s="24">
        <f>E78/E80</f>
        <v>0.5280373831775701</v>
      </c>
      <c r="F85" s="19"/>
    </row>
    <row r="86" spans="1:6" x14ac:dyDescent="0.25">
      <c r="A86" s="20" t="s">
        <v>17</v>
      </c>
      <c r="B86" s="24">
        <f>B79/B80</f>
        <v>8.8541666666666671E-2</v>
      </c>
      <c r="C86" s="24">
        <f>C79/C80</f>
        <v>9.8138747884940772E-2</v>
      </c>
      <c r="D86" s="24">
        <f>D79/D80</f>
        <v>0.10147299509001637</v>
      </c>
      <c r="E86" s="24">
        <f>E79/E80</f>
        <v>0.24065420560747663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63</v>
      </c>
      <c r="C98" s="21">
        <v>27</v>
      </c>
      <c r="D98" s="21">
        <v>11</v>
      </c>
      <c r="E98" s="28">
        <v>28</v>
      </c>
      <c r="F98" s="21">
        <f>SUM(B98:E98)</f>
        <v>129</v>
      </c>
    </row>
    <row r="99" spans="1:6" x14ac:dyDescent="0.25">
      <c r="A99" s="20" t="s">
        <v>14</v>
      </c>
      <c r="B99" s="21">
        <v>46</v>
      </c>
      <c r="C99" s="21">
        <v>19</v>
      </c>
      <c r="D99" s="21">
        <v>25</v>
      </c>
      <c r="E99" s="28">
        <v>65</v>
      </c>
      <c r="F99" s="21">
        <f>SUM(B99:E99)</f>
        <v>155</v>
      </c>
    </row>
    <row r="100" spans="1:6" x14ac:dyDescent="0.25">
      <c r="A100" s="20" t="s">
        <v>15</v>
      </c>
      <c r="B100" s="21">
        <v>161</v>
      </c>
      <c r="C100" s="21">
        <v>201</v>
      </c>
      <c r="D100" s="21">
        <v>72</v>
      </c>
      <c r="E100" s="28">
        <v>242</v>
      </c>
      <c r="F100" s="21">
        <f>SUM(B100:E100)</f>
        <v>676</v>
      </c>
    </row>
    <row r="101" spans="1:6" x14ac:dyDescent="0.25">
      <c r="A101" s="20" t="s">
        <v>16</v>
      </c>
      <c r="B101" s="21">
        <v>142</v>
      </c>
      <c r="C101" s="21">
        <v>339</v>
      </c>
      <c r="D101" s="21">
        <v>34</v>
      </c>
      <c r="E101" s="28">
        <v>180</v>
      </c>
      <c r="F101" s="21">
        <f>SUM(B101:E101)</f>
        <v>695</v>
      </c>
    </row>
    <row r="102" spans="1:6" x14ac:dyDescent="0.25">
      <c r="A102" s="20" t="s">
        <v>17</v>
      </c>
      <c r="B102" s="21">
        <v>43</v>
      </c>
      <c r="C102" s="21">
        <v>115</v>
      </c>
      <c r="D102" s="21">
        <v>29</v>
      </c>
      <c r="E102" s="28">
        <v>92</v>
      </c>
      <c r="F102" s="21">
        <f>SUM(B102:E102)</f>
        <v>279</v>
      </c>
    </row>
    <row r="103" spans="1:6" x14ac:dyDescent="0.25">
      <c r="A103" s="26" t="s">
        <v>0</v>
      </c>
      <c r="B103" s="63">
        <f>SUM(B98:B102)</f>
        <v>455</v>
      </c>
      <c r="C103" s="63">
        <f>SUM(C98:C102)</f>
        <v>701</v>
      </c>
      <c r="D103" s="63">
        <f>SUM(D98:D102)</f>
        <v>171</v>
      </c>
      <c r="E103" s="63">
        <f>SUM(E98:E102)</f>
        <v>607</v>
      </c>
      <c r="F103" s="22">
        <f>SUM(F98:F102)</f>
        <v>1934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0.13846153846153847</v>
      </c>
      <c r="C105" s="24">
        <f>C98/C103</f>
        <v>3.8516405135520682E-2</v>
      </c>
      <c r="D105" s="24">
        <f>D98/D103</f>
        <v>6.4327485380116955E-2</v>
      </c>
      <c r="E105" s="24">
        <f>E98/E103</f>
        <v>4.6128500823723231E-2</v>
      </c>
      <c r="F105" s="19"/>
    </row>
    <row r="106" spans="1:6" x14ac:dyDescent="0.25">
      <c r="A106" s="20" t="s">
        <v>14</v>
      </c>
      <c r="B106" s="24">
        <f>B99/B103</f>
        <v>0.1010989010989011</v>
      </c>
      <c r="C106" s="24">
        <f>C99/C103</f>
        <v>2.710413694721826E-2</v>
      </c>
      <c r="D106" s="24">
        <f>D99/D103</f>
        <v>0.14619883040935672</v>
      </c>
      <c r="E106" s="24">
        <f>E99/E103</f>
        <v>0.1070840197693575</v>
      </c>
      <c r="F106" s="19"/>
    </row>
    <row r="107" spans="1:6" x14ac:dyDescent="0.25">
      <c r="A107" s="20" t="s">
        <v>15</v>
      </c>
      <c r="B107" s="24">
        <f>B100/B103</f>
        <v>0.35384615384615387</v>
      </c>
      <c r="C107" s="24">
        <f>C100/C103</f>
        <v>0.28673323823109842</v>
      </c>
      <c r="D107" s="24">
        <f>D100/D103</f>
        <v>0.42105263157894735</v>
      </c>
      <c r="E107" s="24">
        <f>E100/E103</f>
        <v>0.39868204283360792</v>
      </c>
      <c r="F107" s="19"/>
    </row>
    <row r="108" spans="1:6" x14ac:dyDescent="0.25">
      <c r="A108" s="20" t="s">
        <v>16</v>
      </c>
      <c r="B108" s="24">
        <f>B101/B103</f>
        <v>0.31208791208791209</v>
      </c>
      <c r="C108" s="24">
        <f>C101/C103</f>
        <v>0.48359486447931527</v>
      </c>
      <c r="D108" s="24">
        <f>D101/D103</f>
        <v>0.19883040935672514</v>
      </c>
      <c r="E108" s="24">
        <f>E101/E103</f>
        <v>0.29654036243822074</v>
      </c>
      <c r="F108" s="19"/>
    </row>
    <row r="109" spans="1:6" x14ac:dyDescent="0.25">
      <c r="A109" s="20" t="s">
        <v>17</v>
      </c>
      <c r="B109" s="24">
        <f>B102/B103</f>
        <v>9.4505494505494503E-2</v>
      </c>
      <c r="C109" s="24">
        <f>C102/C103</f>
        <v>0.16405135520684735</v>
      </c>
      <c r="D109" s="24">
        <f>D102/D103</f>
        <v>0.16959064327485379</v>
      </c>
      <c r="E109" s="24">
        <f>E102/E103</f>
        <v>0.1515650741350906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2018-07-18T21:37:36Z</dcterms:modified>
</cp:coreProperties>
</file>