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3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C:\vaughan\Attendance Works\New folder\"/>
    </mc:Choice>
  </mc:AlternateContent>
  <bookViews>
    <workbookView xWindow="0" yWindow="0" windowWidth="20490" windowHeight="6930" activeTab="2"/>
  </bookViews>
  <sheets>
    <sheet name="Overview" sheetId="1" r:id="rId1"/>
    <sheet name="Additional SY 15-16 Analysis" sheetId="2" r:id="rId2"/>
    <sheet name="Additional SY 13-14 Analysis" sheetId="3" r:id="rId3"/>
  </sheets>
  <calcPr calcId="171027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5" i="1" l="1"/>
  <c r="D16" i="1"/>
  <c r="D17" i="1"/>
  <c r="D18" i="1"/>
  <c r="D19" i="1"/>
  <c r="E103" i="3"/>
  <c r="E109" i="3"/>
  <c r="D103" i="3"/>
  <c r="D109" i="3"/>
  <c r="C103" i="3"/>
  <c r="C109" i="3"/>
  <c r="B103" i="3"/>
  <c r="B109" i="3"/>
  <c r="E108" i="3"/>
  <c r="D108" i="3"/>
  <c r="C108" i="3"/>
  <c r="B108" i="3"/>
  <c r="E107" i="3"/>
  <c r="D107" i="3"/>
  <c r="C107" i="3"/>
  <c r="B107" i="3"/>
  <c r="E106" i="3"/>
  <c r="D106" i="3"/>
  <c r="C106" i="3"/>
  <c r="B106" i="3"/>
  <c r="E105" i="3"/>
  <c r="D105" i="3"/>
  <c r="C105" i="3"/>
  <c r="B105" i="3"/>
  <c r="F98" i="3"/>
  <c r="F99" i="3"/>
  <c r="F100" i="3"/>
  <c r="F101" i="3"/>
  <c r="F102" i="3"/>
  <c r="F103" i="3"/>
  <c r="E80" i="3"/>
  <c r="E86" i="3"/>
  <c r="D80" i="3"/>
  <c r="D86" i="3"/>
  <c r="C80" i="3"/>
  <c r="C86" i="3"/>
  <c r="B80" i="3"/>
  <c r="B86" i="3"/>
  <c r="E85" i="3"/>
  <c r="D85" i="3"/>
  <c r="C85" i="3"/>
  <c r="B85" i="3"/>
  <c r="E84" i="3"/>
  <c r="D84" i="3"/>
  <c r="C84" i="3"/>
  <c r="B84" i="3"/>
  <c r="E83" i="3"/>
  <c r="D83" i="3"/>
  <c r="C83" i="3"/>
  <c r="B83" i="3"/>
  <c r="E82" i="3"/>
  <c r="D82" i="3"/>
  <c r="C82" i="3"/>
  <c r="B82" i="3"/>
  <c r="F75" i="3"/>
  <c r="F76" i="3"/>
  <c r="F77" i="3"/>
  <c r="F78" i="3"/>
  <c r="F79" i="3"/>
  <c r="F80" i="3"/>
  <c r="E57" i="3"/>
  <c r="E63" i="3"/>
  <c r="D57" i="3"/>
  <c r="D63" i="3"/>
  <c r="C57" i="3"/>
  <c r="C63" i="3"/>
  <c r="B57" i="3"/>
  <c r="B63" i="3"/>
  <c r="E62" i="3"/>
  <c r="D62" i="3"/>
  <c r="C62" i="3"/>
  <c r="B62" i="3"/>
  <c r="E61" i="3"/>
  <c r="D61" i="3"/>
  <c r="C61" i="3"/>
  <c r="B61" i="3"/>
  <c r="E60" i="3"/>
  <c r="D60" i="3"/>
  <c r="C60" i="3"/>
  <c r="B60" i="3"/>
  <c r="E59" i="3"/>
  <c r="D59" i="3"/>
  <c r="C59" i="3"/>
  <c r="B59" i="3"/>
  <c r="F52" i="3"/>
  <c r="F53" i="3"/>
  <c r="F54" i="3"/>
  <c r="F55" i="3"/>
  <c r="F56" i="3"/>
  <c r="F57" i="3"/>
  <c r="E34" i="3"/>
  <c r="E40" i="3"/>
  <c r="D34" i="3"/>
  <c r="D40" i="3"/>
  <c r="C34" i="3"/>
  <c r="C40" i="3"/>
  <c r="B34" i="3"/>
  <c r="B40" i="3"/>
  <c r="E39" i="3"/>
  <c r="D39" i="3"/>
  <c r="C39" i="3"/>
  <c r="B39" i="3"/>
  <c r="E38" i="3"/>
  <c r="D38" i="3"/>
  <c r="C38" i="3"/>
  <c r="B38" i="3"/>
  <c r="E37" i="3"/>
  <c r="D37" i="3"/>
  <c r="C37" i="3"/>
  <c r="B37" i="3"/>
  <c r="E36" i="3"/>
  <c r="D36" i="3"/>
  <c r="C36" i="3"/>
  <c r="B36" i="3"/>
  <c r="F29" i="3"/>
  <c r="F30" i="3"/>
  <c r="F31" i="3"/>
  <c r="F32" i="3"/>
  <c r="F33" i="3"/>
  <c r="F34" i="3"/>
  <c r="D15" i="3"/>
  <c r="F10" i="3"/>
  <c r="F11" i="3"/>
  <c r="F12" i="3"/>
  <c r="F13" i="3"/>
  <c r="F14" i="3"/>
  <c r="F15" i="3"/>
  <c r="C15" i="3"/>
  <c r="E10" i="3"/>
  <c r="E11" i="3"/>
  <c r="E12" i="3"/>
  <c r="E13" i="3"/>
  <c r="E14" i="3"/>
  <c r="E15" i="3"/>
  <c r="B15" i="3"/>
  <c r="E103" i="2"/>
  <c r="E109" i="2"/>
  <c r="D103" i="2"/>
  <c r="D109" i="2"/>
  <c r="C103" i="2"/>
  <c r="C109" i="2"/>
  <c r="B103" i="2"/>
  <c r="B109" i="2"/>
  <c r="E108" i="2"/>
  <c r="D108" i="2"/>
  <c r="C108" i="2"/>
  <c r="B108" i="2"/>
  <c r="E107" i="2"/>
  <c r="D107" i="2"/>
  <c r="C107" i="2"/>
  <c r="B107" i="2"/>
  <c r="E106" i="2"/>
  <c r="D106" i="2"/>
  <c r="C106" i="2"/>
  <c r="B106" i="2"/>
  <c r="E105" i="2"/>
  <c r="D105" i="2"/>
  <c r="C105" i="2"/>
  <c r="B105" i="2"/>
  <c r="F98" i="2"/>
  <c r="F99" i="2"/>
  <c r="F100" i="2"/>
  <c r="F101" i="2"/>
  <c r="F102" i="2"/>
  <c r="F103" i="2"/>
  <c r="E80" i="2"/>
  <c r="E86" i="2"/>
  <c r="D80" i="2"/>
  <c r="D86" i="2"/>
  <c r="C80" i="2"/>
  <c r="C86" i="2"/>
  <c r="B80" i="2"/>
  <c r="B86" i="2"/>
  <c r="E85" i="2"/>
  <c r="D85" i="2"/>
  <c r="C85" i="2"/>
  <c r="B85" i="2"/>
  <c r="E84" i="2"/>
  <c r="D84" i="2"/>
  <c r="C84" i="2"/>
  <c r="B84" i="2"/>
  <c r="E83" i="2"/>
  <c r="D83" i="2"/>
  <c r="C83" i="2"/>
  <c r="B83" i="2"/>
  <c r="E82" i="2"/>
  <c r="D82" i="2"/>
  <c r="C82" i="2"/>
  <c r="B82" i="2"/>
  <c r="F75" i="2"/>
  <c r="F76" i="2"/>
  <c r="F77" i="2"/>
  <c r="F78" i="2"/>
  <c r="F79" i="2"/>
  <c r="F80" i="2"/>
  <c r="E57" i="2"/>
  <c r="E63" i="2"/>
  <c r="D57" i="2"/>
  <c r="D63" i="2"/>
  <c r="C57" i="2"/>
  <c r="C63" i="2"/>
  <c r="B57" i="2"/>
  <c r="B63" i="2"/>
  <c r="E62" i="2"/>
  <c r="D62" i="2"/>
  <c r="C62" i="2"/>
  <c r="B62" i="2"/>
  <c r="E61" i="2"/>
  <c r="D61" i="2"/>
  <c r="C61" i="2"/>
  <c r="B61" i="2"/>
  <c r="E60" i="2"/>
  <c r="D60" i="2"/>
  <c r="C60" i="2"/>
  <c r="B60" i="2"/>
  <c r="E59" i="2"/>
  <c r="D59" i="2"/>
  <c r="C59" i="2"/>
  <c r="B59" i="2"/>
  <c r="F52" i="2"/>
  <c r="F53" i="2"/>
  <c r="F54" i="2"/>
  <c r="F55" i="2"/>
  <c r="F56" i="2"/>
  <c r="F57" i="2"/>
  <c r="E34" i="2"/>
  <c r="E40" i="2"/>
  <c r="D34" i="2"/>
  <c r="D40" i="2"/>
  <c r="C34" i="2"/>
  <c r="C40" i="2"/>
  <c r="B34" i="2"/>
  <c r="B40" i="2"/>
  <c r="E39" i="2"/>
  <c r="D39" i="2"/>
  <c r="C39" i="2"/>
  <c r="B39" i="2"/>
  <c r="E38" i="2"/>
  <c r="D38" i="2"/>
  <c r="C38" i="2"/>
  <c r="B38" i="2"/>
  <c r="E37" i="2"/>
  <c r="D37" i="2"/>
  <c r="C37" i="2"/>
  <c r="B37" i="2"/>
  <c r="E36" i="2"/>
  <c r="D36" i="2"/>
  <c r="C36" i="2"/>
  <c r="B36" i="2"/>
  <c r="F29" i="2"/>
  <c r="F30" i="2"/>
  <c r="F31" i="2"/>
  <c r="F32" i="2"/>
  <c r="F33" i="2"/>
  <c r="F34" i="2"/>
  <c r="D15" i="2"/>
  <c r="F10" i="2"/>
  <c r="F11" i="2"/>
  <c r="F12" i="2"/>
  <c r="F13" i="2"/>
  <c r="F14" i="2"/>
  <c r="F15" i="2"/>
  <c r="C15" i="2"/>
  <c r="E10" i="2"/>
  <c r="E11" i="2"/>
  <c r="E12" i="2"/>
  <c r="E13" i="2"/>
  <c r="E14" i="2"/>
  <c r="E15" i="2"/>
  <c r="B15" i="2"/>
  <c r="B20" i="1"/>
  <c r="C51" i="1"/>
  <c r="B51" i="1"/>
  <c r="C20" i="1"/>
  <c r="B36" i="1"/>
  <c r="B35" i="1"/>
  <c r="B34" i="1"/>
  <c r="B33" i="1"/>
  <c r="B32" i="1"/>
  <c r="C34" i="1"/>
  <c r="D34" i="1"/>
  <c r="D20" i="1"/>
  <c r="C32" i="1"/>
  <c r="D32" i="1"/>
  <c r="C35" i="1"/>
  <c r="D35" i="1"/>
  <c r="C36" i="1"/>
  <c r="D36" i="1"/>
  <c r="C33" i="1"/>
  <c r="D33" i="1"/>
</calcChain>
</file>

<file path=xl/sharedStrings.xml><?xml version="1.0" encoding="utf-8"?>
<sst xmlns="http://schemas.openxmlformats.org/spreadsheetml/2006/main" count="225" uniqueCount="59">
  <si>
    <t>Grand Total (n)</t>
  </si>
  <si>
    <t>Extreme Chronic Absence (30%+)</t>
  </si>
  <si>
    <t>Rural</t>
  </si>
  <si>
    <t>Town</t>
  </si>
  <si>
    <t>Suburb</t>
  </si>
  <si>
    <t>City</t>
  </si>
  <si>
    <t>Total</t>
  </si>
  <si>
    <t>0-24%</t>
  </si>
  <si>
    <t>25-49%</t>
  </si>
  <si>
    <t>50-74%</t>
  </si>
  <si>
    <t>&gt;=75%</t>
  </si>
  <si>
    <t>Alternative</t>
  </si>
  <si>
    <t>Vocational</t>
  </si>
  <si>
    <t>Regular</t>
  </si>
  <si>
    <t>High Chronic Absence (20-29.9%)</t>
  </si>
  <si>
    <t>Significant Chronic Absence (10-19.9%)</t>
  </si>
  <si>
    <t>Modest Chronic Absence (5-9.9%)</t>
  </si>
  <si>
    <t>Low Chronic Absence (0-4.9%)</t>
  </si>
  <si>
    <t>Special Ed</t>
  </si>
  <si>
    <t># Schools SY 13-14</t>
  </si>
  <si>
    <t># Schools SY 15-16</t>
  </si>
  <si>
    <t>% Schools SY 13-14</t>
  </si>
  <si>
    <t>% Schools SY 15-16</t>
  </si>
  <si>
    <t xml:space="preserve"># Change SY 13-14 to SY 15-16 </t>
  </si>
  <si>
    <t xml:space="preserve">Number Elementary Schools </t>
  </si>
  <si>
    <t xml:space="preserve">Percent Elementary Schools </t>
  </si>
  <si>
    <t>Number Middle Schools</t>
  </si>
  <si>
    <t>Percent Middle Schools</t>
  </si>
  <si>
    <t>Number High Schools</t>
  </si>
  <si>
    <t>Number Other Schools</t>
  </si>
  <si>
    <t>Cumulative Enrollment</t>
  </si>
  <si>
    <t xml:space="preserve">% Change SY 13-14 to SY 15-16 </t>
  </si>
  <si>
    <t>% of Cumulative Enrollment</t>
  </si>
  <si>
    <t>% of Chronically Absent Students</t>
  </si>
  <si>
    <t>Percent High Schools</t>
  </si>
  <si>
    <t>Percent Other Schools</t>
  </si>
  <si>
    <t># of Schools Reporting Zero Chronically Absent Students</t>
  </si>
  <si>
    <t># of Schools Reporting Chronic Absence Data</t>
  </si>
  <si>
    <t>% of Schools Reporting Zero Chronically Absent Students</t>
  </si>
  <si>
    <t xml:space="preserve">Number of Chronically Absent Students </t>
  </si>
  <si>
    <t>How do Chronic Absence Levels Vary by School Characteristics?</t>
  </si>
  <si>
    <t># Schools</t>
  </si>
  <si>
    <t>How Many Students are Served by Schools with Different Levels of Chronic Absence?</t>
  </si>
  <si>
    <t>SY 13-14</t>
  </si>
  <si>
    <t>SY 15-16</t>
  </si>
  <si>
    <t>California</t>
  </si>
  <si>
    <t>SY 15-16 Chronic Absence Levels Across California Schools</t>
  </si>
  <si>
    <t>SY 15-16 Chronic Absence Levels Across California  Schools by Grades Served</t>
  </si>
  <si>
    <t xml:space="preserve">SY 15-16 Chronic Absence Levels Across California Schools by School Type </t>
  </si>
  <si>
    <t xml:space="preserve">SY 15-16 Chronic Absence Levels Across California Schools by Concentration of Poverty </t>
  </si>
  <si>
    <t xml:space="preserve">SY 15-16 Chronic Absence Levels Across California Schools by Locale </t>
  </si>
  <si>
    <t>SY 13-14 Chronic Absence Levels Across California Schools</t>
  </si>
  <si>
    <t xml:space="preserve">SY 13-14 Chronic Absence Levels Across California Schools by Grades Served </t>
  </si>
  <si>
    <t xml:space="preserve">SY 13-14 Chronic Absence Levels Across California schools by School Type </t>
  </si>
  <si>
    <t xml:space="preserve">SY 13-14 Chronic Absence Levels Across California Schools by Concentration of Poverty  </t>
  </si>
  <si>
    <t xml:space="preserve">SY 13-14 Chronic Absence Levels Across California Schools by Locale </t>
  </si>
  <si>
    <t>California Schools Reporting Zero Students as Chronically Absent</t>
  </si>
  <si>
    <t>Chronic Absence Levels Across California Schools SY 15-16  Compared to SY 13-14</t>
  </si>
  <si>
    <t>Chronic Absence Levels Across California Schools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</si>
</sst>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9E1F2"/>
        <bgColor rgb="FF000000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76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69">
    <xf numFmtId="0" fontId="0" fillId="0" borderId="0" xfId="0"/>
    <xf numFmtId="9" fontId="0" fillId="0" borderId="0" xfId="1" applyFont="1"/>
    <xf numFmtId="0" fontId="2" fillId="0" borderId="0" xfId="0" applyFont="1"/>
    <xf numFmtId="0" fontId="0" fillId="0" borderId="1" xfId="0" applyBorder="1"/>
    <xf numFmtId="0" fontId="2" fillId="3" borderId="1" xfId="0" applyFont="1" applyFill="1" applyBorder="1"/>
    <xf numFmtId="9" fontId="0" fillId="0" borderId="1" xfId="1" applyFont="1" applyBorder="1"/>
    <xf numFmtId="0" fontId="2" fillId="0" borderId="1" xfId="0" applyFont="1" applyBorder="1"/>
    <xf numFmtId="0" fontId="0" fillId="3" borderId="1" xfId="0" applyFill="1" applyBorder="1"/>
    <xf numFmtId="0" fontId="2" fillId="3" borderId="2" xfId="0" applyFont="1" applyFill="1" applyBorder="1"/>
    <xf numFmtId="0" fontId="0" fillId="0" borderId="1" xfId="0" applyNumberFormat="1" applyBorder="1"/>
    <xf numFmtId="9" fontId="0" fillId="0" borderId="0" xfId="1" applyFont="1" applyBorder="1"/>
    <xf numFmtId="0" fontId="2" fillId="0" borderId="0" xfId="0" applyFont="1" applyBorder="1"/>
    <xf numFmtId="0" fontId="2" fillId="0" borderId="0" xfId="0" applyFont="1" applyFill="1" applyBorder="1"/>
    <xf numFmtId="3" fontId="0" fillId="0" borderId="0" xfId="0" applyNumberFormat="1" applyFont="1" applyFill="1" applyBorder="1"/>
    <xf numFmtId="1" fontId="0" fillId="0" borderId="0" xfId="0" applyNumberFormat="1" applyFill="1" applyBorder="1"/>
    <xf numFmtId="0" fontId="0" fillId="0" borderId="0" xfId="0" applyFill="1"/>
    <xf numFmtId="2" fontId="2" fillId="3" borderId="1" xfId="0" applyNumberFormat="1" applyFont="1" applyFill="1" applyBorder="1" applyAlignment="1">
      <alignment wrapText="1"/>
    </xf>
    <xf numFmtId="2" fontId="0" fillId="0" borderId="0" xfId="0" applyNumberFormat="1" applyAlignment="1">
      <alignment wrapText="1"/>
    </xf>
    <xf numFmtId="0" fontId="0" fillId="0" borderId="3" xfId="0" applyBorder="1"/>
    <xf numFmtId="0" fontId="2" fillId="0" borderId="3" xfId="0" applyFont="1" applyFill="1" applyBorder="1" applyAlignment="1"/>
    <xf numFmtId="0" fontId="2" fillId="0" borderId="4" xfId="0" applyFont="1" applyFill="1" applyBorder="1" applyAlignment="1"/>
    <xf numFmtId="0" fontId="6" fillId="0" borderId="0" xfId="0" applyFont="1"/>
    <xf numFmtId="0" fontId="5" fillId="0" borderId="6" xfId="0" applyFont="1" applyBorder="1"/>
    <xf numFmtId="0" fontId="6" fillId="0" borderId="7" xfId="0" applyFont="1" applyBorder="1"/>
    <xf numFmtId="0" fontId="5" fillId="4" borderId="6" xfId="0" applyFont="1" applyFill="1" applyBorder="1"/>
    <xf numFmtId="0" fontId="5" fillId="0" borderId="0" xfId="0" applyFont="1"/>
    <xf numFmtId="9" fontId="6" fillId="0" borderId="7" xfId="0" applyNumberFormat="1" applyFont="1" applyBorder="1"/>
    <xf numFmtId="9" fontId="6" fillId="0" borderId="0" xfId="0" applyNumberFormat="1" applyFont="1"/>
    <xf numFmtId="0" fontId="5" fillId="4" borderId="2" xfId="0" applyFont="1" applyFill="1" applyBorder="1"/>
    <xf numFmtId="0" fontId="6" fillId="4" borderId="1" xfId="0" applyFont="1" applyFill="1" applyBorder="1"/>
    <xf numFmtId="0" fontId="6" fillId="0" borderId="7" xfId="0" applyFont="1" applyBorder="1" applyAlignment="1">
      <alignment horizontal="right"/>
    </xf>
    <xf numFmtId="3" fontId="6" fillId="0" borderId="1" xfId="1" applyNumberFormat="1" applyFont="1" applyBorder="1"/>
    <xf numFmtId="3" fontId="0" fillId="0" borderId="1" xfId="1" applyNumberFormat="1" applyFont="1" applyBorder="1"/>
    <xf numFmtId="9" fontId="0" fillId="0" borderId="1" xfId="0" applyNumberFormat="1" applyBorder="1"/>
    <xf numFmtId="0" fontId="0" fillId="0" borderId="0" xfId="0" applyAlignment="1"/>
    <xf numFmtId="0" fontId="8" fillId="3" borderId="1" xfId="0" applyFont="1" applyFill="1" applyBorder="1" applyAlignment="1">
      <alignment horizontal="center"/>
    </xf>
    <xf numFmtId="0" fontId="7" fillId="3" borderId="5" xfId="0" applyFont="1" applyFill="1" applyBorder="1" applyAlignment="1">
      <alignment vertical="center"/>
    </xf>
    <xf numFmtId="3" fontId="0" fillId="3" borderId="5" xfId="0" applyNumberFormat="1" applyFont="1" applyFill="1" applyBorder="1" applyAlignment="1">
      <alignment vertical="center"/>
    </xf>
    <xf numFmtId="1" fontId="0" fillId="3" borderId="5" xfId="0" applyNumberFormat="1" applyFill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0" fontId="0" fillId="3" borderId="5" xfId="0" applyFill="1" applyBorder="1" applyAlignment="1">
      <alignment vertical="center"/>
    </xf>
    <xf numFmtId="0" fontId="2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" vertical="top" wrapText="1"/>
    </xf>
    <xf numFmtId="2" fontId="2" fillId="3" borderId="3" xfId="0" applyNumberFormat="1" applyFont="1" applyFill="1" applyBorder="1" applyAlignment="1">
      <alignment horizontal="center" vertical="top" wrapText="1"/>
    </xf>
    <xf numFmtId="2" fontId="2" fillId="3" borderId="1" xfId="0" applyNumberFormat="1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center" vertical="top"/>
    </xf>
    <xf numFmtId="0" fontId="5" fillId="4" borderId="4" xfId="0" applyFont="1" applyFill="1" applyBorder="1" applyAlignment="1">
      <alignment horizontal="center" vertical="top"/>
    </xf>
    <xf numFmtId="0" fontId="5" fillId="4" borderId="7" xfId="0" applyFont="1" applyFill="1" applyBorder="1" applyAlignment="1">
      <alignment horizontal="center" vertical="top"/>
    </xf>
    <xf numFmtId="0" fontId="5" fillId="4" borderId="1" xfId="0" applyFont="1" applyFill="1" applyBorder="1" applyAlignment="1">
      <alignment vertical="top" wrapText="1"/>
    </xf>
    <xf numFmtId="0" fontId="5" fillId="4" borderId="5" xfId="0" applyFont="1" applyFill="1" applyBorder="1" applyAlignment="1">
      <alignment horizontal="center" vertical="top"/>
    </xf>
    <xf numFmtId="0" fontId="9" fillId="3" borderId="1" xfId="0" applyFont="1" applyFill="1" applyBorder="1" applyAlignment="1">
      <alignment vertical="top" wrapText="1"/>
    </xf>
    <xf numFmtId="0" fontId="9" fillId="3" borderId="1" xfId="0" applyFont="1" applyFill="1" applyBorder="1" applyAlignment="1">
      <alignment horizontal="center" vertical="top"/>
    </xf>
    <xf numFmtId="0" fontId="9" fillId="3" borderId="1" xfId="0" applyFont="1" applyFill="1" applyBorder="1" applyAlignment="1">
      <alignment horizontal="center" vertical="top" wrapText="1"/>
    </xf>
    <xf numFmtId="0" fontId="9" fillId="0" borderId="1" xfId="0" applyFont="1" applyBorder="1"/>
    <xf numFmtId="3" fontId="10" fillId="0" borderId="1" xfId="0" applyNumberFormat="1" applyFont="1" applyBorder="1"/>
    <xf numFmtId="1" fontId="10" fillId="0" borderId="1" xfId="1" applyNumberFormat="1" applyFont="1" applyBorder="1"/>
    <xf numFmtId="0" fontId="9" fillId="3" borderId="1" xfId="0" applyFont="1" applyFill="1" applyBorder="1"/>
    <xf numFmtId="9" fontId="10" fillId="0" borderId="1" xfId="1" applyFont="1" applyBorder="1"/>
    <xf numFmtId="9" fontId="10" fillId="0" borderId="1" xfId="1" applyNumberFormat="1" applyFont="1" applyBorder="1"/>
    <xf numFmtId="0" fontId="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9" fontId="10" fillId="0" borderId="1" xfId="0" applyNumberFormat="1" applyFont="1" applyBorder="1" applyAlignment="1">
      <alignment vertical="center"/>
    </xf>
    <xf numFmtId="0" fontId="5" fillId="4" borderId="1" xfId="0" applyFont="1" applyFill="1" applyBorder="1" applyAlignment="1">
      <alignment wrapText="1"/>
    </xf>
    <xf numFmtId="0" fontId="5" fillId="4" borderId="7" xfId="0" applyFont="1" applyFill="1" applyBorder="1"/>
    <xf numFmtId="9" fontId="5" fillId="4" borderId="1" xfId="0" applyNumberFormat="1" applyFont="1" applyFill="1" applyBorder="1"/>
    <xf numFmtId="3" fontId="9" fillId="2" borderId="1" xfId="0" applyNumberFormat="1" applyFont="1" applyFill="1" applyBorder="1"/>
    <xf numFmtId="0" fontId="5" fillId="4" borderId="1" xfId="0" applyFont="1" applyFill="1" applyBorder="1" applyAlignment="1">
      <alignment horizontal="left" vertical="top" wrapText="1"/>
    </xf>
  </cellXfs>
  <cellStyles count="276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 b="1" i="0" baseline="0">
                <a:effectLst/>
              </a:rPr>
              <a:t>Chart 1 - Distribution of Chronic Absence Levels Across Schools in California</a:t>
            </a:r>
            <a:endParaRPr lang="en-CA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Overview!$B$14</c:f>
              <c:strCache>
                <c:ptCount val="1"/>
                <c:pt idx="0">
                  <c:v># Schools SY 13-14</c:v>
                </c:pt>
              </c:strCache>
            </c:strRef>
          </c:tx>
          <c:spPr>
            <a:solidFill>
              <a:schemeClr val="tx1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BD7-4AA9-B6A0-442BB72B5BCD}"/>
              </c:ext>
            </c:extLst>
          </c:dPt>
          <c:dPt>
            <c:idx val="1"/>
            <c:invertIfNegative val="0"/>
            <c:bubble3D val="0"/>
            <c:spPr>
              <a:solidFill>
                <a:srgbClr val="FF6600"/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BD7-4AA9-B6A0-442BB72B5BCD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4"/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BD7-4AA9-B6A0-442BB72B5BCD}"/>
              </c:ext>
            </c:extLst>
          </c:dPt>
          <c:dPt>
            <c:idx val="3"/>
            <c:invertIfNegative val="0"/>
            <c:bubble3D val="0"/>
            <c:spPr>
              <a:solidFill>
                <a:srgbClr val="FFFF00"/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BD7-4AA9-B6A0-442BB72B5BCD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6BD7-4AA9-B6A0-442BB72B5BC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Overview!$A$15:$A$19</c:f>
              <c:strCache>
                <c:ptCount val="5"/>
                <c:pt idx="0">
                  <c:v>Extreme Chronic Absence (30%+)</c:v>
                </c:pt>
                <c:pt idx="1">
                  <c:v>High Chronic Absence (20-29.9%)</c:v>
                </c:pt>
                <c:pt idx="2">
                  <c:v>Significant Chronic Absence (10-19.9%)</c:v>
                </c:pt>
                <c:pt idx="3">
                  <c:v>Modest Chronic Absence (5-9.9%)</c:v>
                </c:pt>
                <c:pt idx="4">
                  <c:v>Low Chronic Absence (0-4.9%)</c:v>
                </c:pt>
              </c:strCache>
            </c:strRef>
          </c:cat>
          <c:val>
            <c:numRef>
              <c:f>Overview!$B$15:$B$19</c:f>
              <c:numCache>
                <c:formatCode>#,##0</c:formatCode>
                <c:ptCount val="5"/>
                <c:pt idx="0">
                  <c:v>856</c:v>
                </c:pt>
                <c:pt idx="1">
                  <c:v>730</c:v>
                </c:pt>
                <c:pt idx="2">
                  <c:v>3378</c:v>
                </c:pt>
                <c:pt idx="3">
                  <c:v>2787</c:v>
                </c:pt>
                <c:pt idx="4">
                  <c:v>2050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BD7-4AA9-B6A0-442BB72B5BCD}"/>
            </c:ext>
          </c:extLst>
        </c:ser>
        <c:ser>
          <c:idx val="1"/>
          <c:order val="1"/>
          <c:tx>
            <c:strRef>
              <c:f>Overview!$C$14</c:f>
              <c:strCache>
                <c:ptCount val="1"/>
                <c:pt idx="0">
                  <c:v># Schools SY 15-16</c:v>
                </c:pt>
              </c:strCache>
            </c:strRef>
          </c:tx>
          <c:spPr>
            <a:pattFill prst="ltUpDiag">
              <a:fgClr>
                <a:schemeClr val="tx1"/>
              </a:fgClr>
              <a:bgClr>
                <a:prstClr val="white"/>
              </a:bgClr>
            </a:pattFill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pattFill prst="ltUpDiag">
                <a:fgClr>
                  <a:srgbClr val="FF0000"/>
                </a:fgClr>
                <a:bgClr>
                  <a:prstClr val="white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FE16-498F-92D9-4EFE7E4C6398}"/>
              </c:ext>
            </c:extLst>
          </c:dPt>
          <c:dPt>
            <c:idx val="1"/>
            <c:invertIfNegative val="0"/>
            <c:bubble3D val="0"/>
            <c:spPr>
              <a:pattFill prst="ltUpDiag">
                <a:fgClr>
                  <a:srgbClr val="FF6600"/>
                </a:fgClr>
                <a:bgClr>
                  <a:prstClr val="white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FE16-498F-92D9-4EFE7E4C6398}"/>
              </c:ext>
            </c:extLst>
          </c:dPt>
          <c:dPt>
            <c:idx val="2"/>
            <c:invertIfNegative val="0"/>
            <c:bubble3D val="0"/>
            <c:spPr>
              <a:pattFill prst="ltUpDiag">
                <a:fgClr>
                  <a:schemeClr val="accent4"/>
                </a:fgClr>
                <a:bgClr>
                  <a:prstClr val="white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F-FE16-498F-92D9-4EFE7E4C6398}"/>
              </c:ext>
            </c:extLst>
          </c:dPt>
          <c:dPt>
            <c:idx val="3"/>
            <c:invertIfNegative val="0"/>
            <c:bubble3D val="0"/>
            <c:spPr>
              <a:pattFill prst="ltUpDiag">
                <a:fgClr>
                  <a:srgbClr val="FFFF00"/>
                </a:fgClr>
                <a:bgClr>
                  <a:prstClr val="white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1-FE16-498F-92D9-4EFE7E4C6398}"/>
              </c:ext>
            </c:extLst>
          </c:dPt>
          <c:dPt>
            <c:idx val="4"/>
            <c:invertIfNegative val="0"/>
            <c:bubble3D val="0"/>
            <c:spPr>
              <a:pattFill prst="ltUpDiag">
                <a:fgClr>
                  <a:schemeClr val="accent6">
                    <a:lumMod val="75000"/>
                  </a:schemeClr>
                </a:fgClr>
                <a:bgClr>
                  <a:prstClr val="white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3-FE16-498F-92D9-4EFE7E4C639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Overview!$A$15:$A$19</c:f>
              <c:strCache>
                <c:ptCount val="5"/>
                <c:pt idx="0">
                  <c:v>Extreme Chronic Absence (30%+)</c:v>
                </c:pt>
                <c:pt idx="1">
                  <c:v>High Chronic Absence (20-29.9%)</c:v>
                </c:pt>
                <c:pt idx="2">
                  <c:v>Significant Chronic Absence (10-19.9%)</c:v>
                </c:pt>
                <c:pt idx="3">
                  <c:v>Modest Chronic Absence (5-9.9%)</c:v>
                </c:pt>
                <c:pt idx="4">
                  <c:v>Low Chronic Absence (0-4.9%)</c:v>
                </c:pt>
              </c:strCache>
            </c:strRef>
          </c:cat>
          <c:val>
            <c:numRef>
              <c:f>Overview!$C$15:$C$19</c:f>
              <c:numCache>
                <c:formatCode>#,##0</c:formatCode>
                <c:ptCount val="5"/>
                <c:pt idx="0">
                  <c:v>904</c:v>
                </c:pt>
                <c:pt idx="1">
                  <c:v>871</c:v>
                </c:pt>
                <c:pt idx="2">
                  <c:v>3670</c:v>
                </c:pt>
                <c:pt idx="3">
                  <c:v>2710</c:v>
                </c:pt>
                <c:pt idx="4">
                  <c:v>1848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FE16-498F-92D9-4EFE7E4C639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2089025848"/>
        <c:axId val="2089025480"/>
      </c:barChart>
      <c:catAx>
        <c:axId val="2089025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9025480"/>
        <c:crosses val="autoZero"/>
        <c:auto val="1"/>
        <c:lblAlgn val="ctr"/>
        <c:lblOffset val="100"/>
        <c:noMultiLvlLbl val="0"/>
      </c:catAx>
      <c:valAx>
        <c:axId val="208902548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 b="0"/>
                </a:pPr>
                <a:r>
                  <a:rPr lang="en-US" sz="1200" b="0"/>
                  <a:t>Number of Schools</a:t>
                </a:r>
              </a:p>
            </c:rich>
          </c:tx>
          <c:layout>
            <c:manualLayout>
              <c:xMode val="edge"/>
              <c:yMode val="edge"/>
              <c:x val="7.0191860330799296E-3"/>
              <c:y val="0.25582080706347998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spPr>
          <a:noFill/>
          <a:ln>
            <a:solidFill>
              <a:schemeClr val="accent3">
                <a:lumMod val="60000"/>
                <a:lumOff val="4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9025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baseline="0">
                <a:effectLst/>
              </a:rPr>
              <a:t>Chart 11 - </a:t>
            </a:r>
            <a:r>
              <a:rPr lang="en-US" sz="1400" b="1" i="0" baseline="0">
                <a:effectLst/>
              </a:rPr>
              <a:t>SY 13-14 Chronic Absence Levels Across California Schools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by Concentration of Poverty*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 sz="500" b="1" i="0" baseline="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900" b="0" i="0" baseline="0">
                <a:effectLst/>
              </a:rPr>
              <a:t>*Defined as percent of students eligible for free- or reduced-price meals</a:t>
            </a:r>
            <a:r>
              <a:rPr lang="en-US" sz="900" b="1" i="0" baseline="0">
                <a:effectLst/>
              </a:rPr>
              <a:t> </a:t>
            </a:r>
            <a:endParaRPr lang="en-US" sz="9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'Additional SY 13-14 Analysis'!$A$82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13-14 Analysis'!$B$82:$E$82</c:f>
              <c:numCache>
                <c:formatCode>0%</c:formatCode>
                <c:ptCount val="4"/>
                <c:pt idx="0">
                  <c:v>8.6054950751684817E-2</c:v>
                </c:pt>
                <c:pt idx="1">
                  <c:v>0.12349155269509252</c:v>
                </c:pt>
                <c:pt idx="2">
                  <c:v>6.8143100511073251E-2</c:v>
                </c:pt>
                <c:pt idx="3">
                  <c:v>5.6207535515750466E-2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82-4358-9DBD-2470A3756C14}"/>
            </c:ext>
          </c:extLst>
        </c:ser>
        <c:ser>
          <c:idx val="1"/>
          <c:order val="1"/>
          <c:tx>
            <c:strRef>
              <c:f>'Additional SY 13-14 Analysis'!$A$83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13-14 Analysis'!$B$83:$E$83</c:f>
              <c:numCache>
                <c:formatCode>0%</c:formatCode>
                <c:ptCount val="4"/>
                <c:pt idx="0">
                  <c:v>0.10342146189735614</c:v>
                </c:pt>
                <c:pt idx="1">
                  <c:v>9.2920353982300891E-2</c:v>
                </c:pt>
                <c:pt idx="2">
                  <c:v>3.3503691084611015E-2</c:v>
                </c:pt>
                <c:pt idx="3">
                  <c:v>2.1618282890673256E-2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82-4358-9DBD-2470A3756C14}"/>
            </c:ext>
          </c:extLst>
        </c:ser>
        <c:ser>
          <c:idx val="2"/>
          <c:order val="2"/>
          <c:tx>
            <c:strRef>
              <c:f>'Additional SY 13-14 Analysis'!$A$84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13-14 Analysis'!$B$84:$E$84</c:f>
              <c:numCache>
                <c:formatCode>0%</c:formatCode>
                <c:ptCount val="4"/>
                <c:pt idx="0">
                  <c:v>0.42094349403836184</c:v>
                </c:pt>
                <c:pt idx="1">
                  <c:v>0.37650844730490746</c:v>
                </c:pt>
                <c:pt idx="2">
                  <c:v>0.32481544576944915</c:v>
                </c:pt>
                <c:pt idx="3">
                  <c:v>0.14268066707844348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582-4358-9DBD-2470A3756C14}"/>
            </c:ext>
          </c:extLst>
        </c:ser>
        <c:ser>
          <c:idx val="3"/>
          <c:order val="3"/>
          <c:tx>
            <c:strRef>
              <c:f>'Additional SY 13-14 Analysis'!$A$85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13-14 Analysis'!$B$85:$E$85</c:f>
              <c:numCache>
                <c:formatCode>0%</c:formatCode>
                <c:ptCount val="4"/>
                <c:pt idx="0">
                  <c:v>0.25298081907724207</c:v>
                </c:pt>
                <c:pt idx="1">
                  <c:v>0.22646822204344327</c:v>
                </c:pt>
                <c:pt idx="2">
                  <c:v>0.35604770017035775</c:v>
                </c:pt>
                <c:pt idx="3">
                  <c:v>0.37739345274861025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582-4358-9DBD-2470A3756C14}"/>
            </c:ext>
          </c:extLst>
        </c:ser>
        <c:ser>
          <c:idx val="4"/>
          <c:order val="4"/>
          <c:tx>
            <c:strRef>
              <c:f>'Additional SY 13-14 Analysis'!$A$86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13-14 Analysis'!$B$86:$E$86</c:f>
              <c:numCache>
                <c:formatCode>0%</c:formatCode>
                <c:ptCount val="4"/>
                <c:pt idx="0">
                  <c:v>0.13659927423535512</c:v>
                </c:pt>
                <c:pt idx="1">
                  <c:v>0.18061142397425584</c:v>
                </c:pt>
                <c:pt idx="2">
                  <c:v>0.2174900624645088</c:v>
                </c:pt>
                <c:pt idx="3">
                  <c:v>0.40210006176652252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582-4358-9DBD-2470A3756C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4"/>
        <c:axId val="2093665032"/>
        <c:axId val="2093668120"/>
      </c:barChart>
      <c:catAx>
        <c:axId val="20936650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93668120"/>
        <c:crosses val="autoZero"/>
        <c:auto val="1"/>
        <c:lblAlgn val="ctr"/>
        <c:lblOffset val="100"/>
        <c:noMultiLvlLbl val="0"/>
      </c:catAx>
      <c:valAx>
        <c:axId val="209366812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Percent of Schools</a:t>
                </a:r>
              </a:p>
            </c:rich>
          </c:tx>
          <c:layout>
            <c:manualLayout>
              <c:xMode val="edge"/>
              <c:yMode val="edge"/>
              <c:x val="1.02152499087924E-2"/>
              <c:y val="0.35622569152919298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93665032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 b="1"/>
            </a:pPr>
            <a:r>
              <a:rPr lang="en-US" sz="1400" b="1" i="0" baseline="0">
                <a:effectLst/>
              </a:rPr>
              <a:t>Chart 12 - SY 13-14 Chronic Absence Levels Across </a:t>
            </a:r>
            <a:r>
              <a:rPr lang="en-US" sz="1400" b="1" i="0" u="none" strike="noStrike" baseline="0">
                <a:effectLst/>
              </a:rPr>
              <a:t>California</a:t>
            </a:r>
            <a:r>
              <a:rPr lang="en-US" sz="1400" b="1" i="0" baseline="0">
                <a:effectLst/>
              </a:rPr>
              <a:t> Schools by Locale</a:t>
            </a:r>
            <a:endParaRPr lang="en-US" sz="1400" b="1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'Additional SY 13-14 Analysis'!$A$105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13-14 Analysis'!$B$105:$E$105</c:f>
              <c:numCache>
                <c:formatCode>0%</c:formatCode>
                <c:ptCount val="4"/>
                <c:pt idx="0">
                  <c:v>6.9135163127912999E-2</c:v>
                </c:pt>
                <c:pt idx="1">
                  <c:v>7.1501272264631044E-2</c:v>
                </c:pt>
                <c:pt idx="2">
                  <c:v>0.15961305925030231</c:v>
                </c:pt>
                <c:pt idx="3">
                  <c:v>0.15154185022026431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DB-4E00-BD8C-169AC9643F8F}"/>
            </c:ext>
          </c:extLst>
        </c:ser>
        <c:ser>
          <c:idx val="1"/>
          <c:order val="1"/>
          <c:tx>
            <c:strRef>
              <c:f>'Additional SY 13-14 Analysis'!$A$106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13-14 Analysis'!$B$106:$E$106</c:f>
              <c:numCache>
                <c:formatCode>0%</c:formatCode>
                <c:ptCount val="4"/>
                <c:pt idx="0">
                  <c:v>7.2242361470740549E-2</c:v>
                </c:pt>
                <c:pt idx="1">
                  <c:v>5.4707379134860054E-2</c:v>
                </c:pt>
                <c:pt idx="2">
                  <c:v>0.11608222490931076</c:v>
                </c:pt>
                <c:pt idx="3">
                  <c:v>0.12246696035242291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DB-4E00-BD8C-169AC9643F8F}"/>
            </c:ext>
          </c:extLst>
        </c:ser>
        <c:ser>
          <c:idx val="2"/>
          <c:order val="2"/>
          <c:tx>
            <c:strRef>
              <c:f>'Additional SY 13-14 Analysis'!$A$107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13-14 Analysis'!$B$107:$E$107</c:f>
              <c:numCache>
                <c:formatCode>0%</c:formatCode>
                <c:ptCount val="4"/>
                <c:pt idx="0">
                  <c:v>0.38555152770585188</c:v>
                </c:pt>
                <c:pt idx="1">
                  <c:v>0.33002544529262084</c:v>
                </c:pt>
                <c:pt idx="2">
                  <c:v>0.31801692865779929</c:v>
                </c:pt>
                <c:pt idx="3">
                  <c:v>0.28193832599118945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4DB-4E00-BD8C-169AC9643F8F}"/>
            </c:ext>
          </c:extLst>
        </c:ser>
        <c:ser>
          <c:idx val="3"/>
          <c:order val="3"/>
          <c:tx>
            <c:strRef>
              <c:f>'Additional SY 13-14 Analysis'!$A$108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13-14 Analysis'!$B$108:$E$108</c:f>
              <c:numCache>
                <c:formatCode>0%</c:formatCode>
                <c:ptCount val="4"/>
                <c:pt idx="0">
                  <c:v>0.28482651475919213</c:v>
                </c:pt>
                <c:pt idx="1">
                  <c:v>0.33562340966921117</c:v>
                </c:pt>
                <c:pt idx="2">
                  <c:v>0.18984280532043532</c:v>
                </c:pt>
                <c:pt idx="3">
                  <c:v>0.18061674008810572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4DB-4E00-BD8C-169AC9643F8F}"/>
            </c:ext>
          </c:extLst>
        </c:ser>
        <c:ser>
          <c:idx val="4"/>
          <c:order val="4"/>
          <c:tx>
            <c:strRef>
              <c:f>'Additional SY 13-14 Analysis'!$A$109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13-14 Analysis'!$B$109:$E$109</c:f>
              <c:numCache>
                <c:formatCode>0%</c:formatCode>
                <c:ptCount val="4"/>
                <c:pt idx="0">
                  <c:v>0.18824443293630244</c:v>
                </c:pt>
                <c:pt idx="1">
                  <c:v>0.20814249363867685</c:v>
                </c:pt>
                <c:pt idx="2">
                  <c:v>0.21644498186215236</c:v>
                </c:pt>
                <c:pt idx="3">
                  <c:v>0.26343612334801764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4DB-4E00-BD8C-169AC9643F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2088862344"/>
        <c:axId val="2088859240"/>
      </c:barChart>
      <c:catAx>
        <c:axId val="20888623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88859240"/>
        <c:crosses val="autoZero"/>
        <c:auto val="1"/>
        <c:lblAlgn val="ctr"/>
        <c:lblOffset val="100"/>
        <c:noMultiLvlLbl val="0"/>
      </c:catAx>
      <c:valAx>
        <c:axId val="208885924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Percent of Schools</a:t>
                </a:r>
              </a:p>
            </c:rich>
          </c:tx>
          <c:layout>
            <c:manualLayout>
              <c:xMode val="edge"/>
              <c:yMode val="edge"/>
              <c:x val="1.0241404535479099E-2"/>
              <c:y val="0.30959511582791299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88862344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 b="1" i="0" baseline="0">
                <a:effectLst/>
              </a:rPr>
              <a:t>Chart 2 - Distribution of Chronic Absence Levels Across Schools in </a:t>
            </a:r>
            <a:r>
              <a:rPr lang="en-US" sz="1400" b="1" i="0" u="none" strike="noStrike" baseline="0">
                <a:effectLst/>
              </a:rPr>
              <a:t>California</a:t>
            </a:r>
            <a:endParaRPr lang="en-CA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Overview!$B$31</c:f>
              <c:strCache>
                <c:ptCount val="1"/>
                <c:pt idx="0">
                  <c:v>% Schools SY 13-14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0-B61A-43CB-801E-E0F0C8B00A2D}"/>
              </c:ext>
            </c:extLst>
          </c:dPt>
          <c:dPt>
            <c:idx val="1"/>
            <c:invertIfNegative val="0"/>
            <c:bubble3D val="0"/>
            <c:spPr>
              <a:solidFill>
                <a:srgbClr val="FF66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77DE-47EF-BA65-F9A683BEADB1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4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77DE-47EF-BA65-F9A683BEADB1}"/>
              </c:ext>
            </c:extLst>
          </c:dPt>
          <c:dPt>
            <c:idx val="3"/>
            <c:invertIfNegative val="0"/>
            <c:bubble3D val="0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77DE-47EF-BA65-F9A683BEADB1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77DE-47EF-BA65-F9A683BEADB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Overview!$A$15:$A$19</c:f>
              <c:strCache>
                <c:ptCount val="5"/>
                <c:pt idx="0">
                  <c:v>Extreme Chronic Absence (30%+)</c:v>
                </c:pt>
                <c:pt idx="1">
                  <c:v>High Chronic Absence (20-29.9%)</c:v>
                </c:pt>
                <c:pt idx="2">
                  <c:v>Significant Chronic Absence (10-19.9%)</c:v>
                </c:pt>
                <c:pt idx="3">
                  <c:v>Modest Chronic Absence (5-9.9%)</c:v>
                </c:pt>
                <c:pt idx="4">
                  <c:v>Low Chronic Absence (0-4.9%)</c:v>
                </c:pt>
              </c:strCache>
            </c:strRef>
          </c:cat>
          <c:val>
            <c:numRef>
              <c:f>Overview!$B$32:$B$36</c:f>
              <c:numCache>
                <c:formatCode>0%</c:formatCode>
                <c:ptCount val="5"/>
                <c:pt idx="0">
                  <c:v>8.7338026731966126E-2</c:v>
                </c:pt>
                <c:pt idx="1">
                  <c:v>7.4482195694316911E-2</c:v>
                </c:pt>
                <c:pt idx="2">
                  <c:v>0.34465870829507195</c:v>
                </c:pt>
                <c:pt idx="3">
                  <c:v>0.28435873890419344</c:v>
                </c:pt>
                <c:pt idx="4">
                  <c:v>0.20916233037445159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7DE-47EF-BA65-F9A683BEADB1}"/>
            </c:ext>
          </c:extLst>
        </c:ser>
        <c:ser>
          <c:idx val="1"/>
          <c:order val="1"/>
          <c:tx>
            <c:strRef>
              <c:f>Overview!$C$31</c:f>
              <c:strCache>
                <c:ptCount val="1"/>
                <c:pt idx="0">
                  <c:v>% Schools SY 15-16</c:v>
                </c:pt>
              </c:strCache>
            </c:strRef>
          </c:tx>
          <c:spPr>
            <a:pattFill prst="ltUp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pattFill prst="ltUpDiag">
                <a:fgClr>
                  <a:srgbClr val="FF0000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A-77DE-47EF-BA65-F9A683BEADB1}"/>
              </c:ext>
            </c:extLst>
          </c:dPt>
          <c:dPt>
            <c:idx val="1"/>
            <c:invertIfNegative val="0"/>
            <c:bubble3D val="0"/>
            <c:spPr>
              <a:pattFill prst="ltUpDiag">
                <a:fgClr>
                  <a:srgbClr val="FF6600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C-77DE-47EF-BA65-F9A683BEADB1}"/>
              </c:ext>
            </c:extLst>
          </c:dPt>
          <c:dPt>
            <c:idx val="2"/>
            <c:invertIfNegative val="0"/>
            <c:bubble3D val="0"/>
            <c:spPr>
              <a:pattFill prst="ltUpDiag">
                <a:fgClr>
                  <a:schemeClr val="accent4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E-77DE-47EF-BA65-F9A683BEADB1}"/>
              </c:ext>
            </c:extLst>
          </c:dPt>
          <c:dPt>
            <c:idx val="3"/>
            <c:invertIfNegative val="0"/>
            <c:bubble3D val="0"/>
            <c:spPr>
              <a:pattFill prst="ltUpDiag">
                <a:fgClr>
                  <a:srgbClr val="FFFF00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0-77DE-47EF-BA65-F9A683BEADB1}"/>
              </c:ext>
            </c:extLst>
          </c:dPt>
          <c:dPt>
            <c:idx val="4"/>
            <c:invertIfNegative val="0"/>
            <c:bubble3D val="0"/>
            <c:spPr>
              <a:pattFill prst="ltUpDiag">
                <a:fgClr>
                  <a:schemeClr val="accent6">
                    <a:lumMod val="75000"/>
                  </a:schemeClr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1-B61A-43CB-801E-E0F0C8B00A2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Overview!$A$15:$A$19</c:f>
              <c:strCache>
                <c:ptCount val="5"/>
                <c:pt idx="0">
                  <c:v>Extreme Chronic Absence (30%+)</c:v>
                </c:pt>
                <c:pt idx="1">
                  <c:v>High Chronic Absence (20-29.9%)</c:v>
                </c:pt>
                <c:pt idx="2">
                  <c:v>Significant Chronic Absence (10-19.9%)</c:v>
                </c:pt>
                <c:pt idx="3">
                  <c:v>Modest Chronic Absence (5-9.9%)</c:v>
                </c:pt>
                <c:pt idx="4">
                  <c:v>Low Chronic Absence (0-4.9%)</c:v>
                </c:pt>
              </c:strCache>
            </c:strRef>
          </c:cat>
          <c:val>
            <c:numRef>
              <c:f>Overview!$C$32:$C$36</c:f>
              <c:numCache>
                <c:formatCode>0%</c:formatCode>
                <c:ptCount val="5"/>
                <c:pt idx="0">
                  <c:v>9.0372888133559925E-2</c:v>
                </c:pt>
                <c:pt idx="1">
                  <c:v>8.7073877836649008E-2</c:v>
                </c:pt>
                <c:pt idx="2">
                  <c:v>0.36688993302009398</c:v>
                </c:pt>
                <c:pt idx="3">
                  <c:v>0.27091872438268522</c:v>
                </c:pt>
                <c:pt idx="4">
                  <c:v>0.18474457662701191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77DE-47EF-BA65-F9A683BEAD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2190632"/>
        <c:axId val="2092187528"/>
      </c:barChart>
      <c:catAx>
        <c:axId val="20921906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92187528"/>
        <c:crosses val="autoZero"/>
        <c:auto val="1"/>
        <c:lblAlgn val="ctr"/>
        <c:lblOffset val="100"/>
        <c:noMultiLvlLbl val="0"/>
      </c:catAx>
      <c:valAx>
        <c:axId val="209218752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Percent of Schools</a:t>
                </a:r>
              </a:p>
            </c:rich>
          </c:tx>
          <c:layout>
            <c:manualLayout>
              <c:xMode val="edge"/>
              <c:yMode val="edge"/>
              <c:x val="1.2625672665020999E-2"/>
              <c:y val="0.25260861844062799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spPr>
          <a:noFill/>
        </c:spPr>
        <c:txPr>
          <a:bodyPr/>
          <a:lstStyle/>
          <a:p>
            <a:pPr>
              <a:defRPr sz="1200"/>
            </a:pPr>
            <a:endParaRPr lang="en-US"/>
          </a:p>
        </c:txPr>
        <c:crossAx val="209219063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CA" b="1">
                <a:solidFill>
                  <a:schemeClr val="tx1"/>
                </a:solidFill>
              </a:rPr>
              <a:t>Chart 3 - Percent of </a:t>
            </a:r>
            <a:r>
              <a:rPr lang="en-US" sz="1400" b="1" i="0" u="none" strike="noStrike" baseline="0">
                <a:effectLst/>
              </a:rPr>
              <a:t>California </a:t>
            </a:r>
            <a:r>
              <a:rPr lang="en-CA" b="1">
                <a:solidFill>
                  <a:schemeClr val="tx1"/>
                </a:solidFill>
              </a:rPr>
              <a:t>Schools Reporting Zero Students as Chronically Absent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Overview!$B$48:$C$48</c:f>
              <c:strCache>
                <c:ptCount val="2"/>
                <c:pt idx="0">
                  <c:v>SY 13-14</c:v>
                </c:pt>
                <c:pt idx="1">
                  <c:v>SY 15-16</c:v>
                </c:pt>
              </c:strCache>
            </c:strRef>
          </c:cat>
          <c:val>
            <c:numRef>
              <c:f>Overview!$B$51:$C$51</c:f>
              <c:numCache>
                <c:formatCode>0%</c:formatCode>
                <c:ptCount val="2"/>
                <c:pt idx="0">
                  <c:v>8.0093867972655858E-2</c:v>
                </c:pt>
                <c:pt idx="1">
                  <c:v>7.4377686693991807E-2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D6-4D51-9988-F4EBF8C81E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92146856"/>
        <c:axId val="2092143416"/>
      </c:barChart>
      <c:catAx>
        <c:axId val="2092146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2143416"/>
        <c:crosses val="autoZero"/>
        <c:auto val="1"/>
        <c:lblAlgn val="ctr"/>
        <c:lblOffset val="100"/>
        <c:noMultiLvlLbl val="0"/>
      </c:catAx>
      <c:valAx>
        <c:axId val="2092143416"/>
        <c:scaling>
          <c:orientation val="minMax"/>
          <c:max val="0.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Percent of Schools</a:t>
                </a:r>
              </a:p>
            </c:rich>
          </c:tx>
          <c:layout>
            <c:manualLayout>
              <c:xMode val="edge"/>
              <c:yMode val="edge"/>
              <c:x val="1.12385849825072E-2"/>
              <c:y val="0.35922530979049899"/>
            </c:manualLayout>
          </c:layout>
          <c:overlay val="0"/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2146856"/>
        <c:crosses val="autoZero"/>
        <c:crossBetween val="between"/>
        <c:majorUnit val="0.0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Chart 4 - SY 15-16 Chronic Absence Levels Across</a:t>
            </a:r>
            <a:r>
              <a:rPr lang="en-US" sz="1400" baseline="0"/>
              <a:t> </a:t>
            </a:r>
            <a:r>
              <a:rPr lang="en-US" sz="1400" b="1" i="0" u="none" strike="noStrike" baseline="0">
                <a:effectLst/>
              </a:rPr>
              <a:t>California </a:t>
            </a:r>
            <a:r>
              <a:rPr lang="en-US" sz="1400"/>
              <a:t>Schools by Grades Served</a:t>
            </a:r>
          </a:p>
        </c:rich>
      </c:tx>
      <c:layout>
        <c:manualLayout>
          <c:xMode val="edge"/>
          <c:yMode val="edge"/>
          <c:x val="0.108048226427837"/>
          <c:y val="7.035175879396980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3286938422037904E-2"/>
          <c:y val="0.19444667754317099"/>
          <c:w val="0.88054368935626703"/>
          <c:h val="0.617591563615727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'Additional SY 15-16 Analysis'!$A$36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15-16 Analysis'!$B$36:$E$36</c:f>
              <c:numCache>
                <c:formatCode>0%</c:formatCode>
                <c:ptCount val="4"/>
                <c:pt idx="0">
                  <c:v>2.6492405510420345E-2</c:v>
                </c:pt>
                <c:pt idx="1">
                  <c:v>2.4006001500375095E-2</c:v>
                </c:pt>
                <c:pt idx="2">
                  <c:v>0.26799789805570151</c:v>
                </c:pt>
                <c:pt idx="3">
                  <c:v>0.34934497816593885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10-4B9F-A2BB-02BE0910DF7F}"/>
            </c:ext>
          </c:extLst>
        </c:ser>
        <c:ser>
          <c:idx val="1"/>
          <c:order val="1"/>
          <c:tx>
            <c:strRef>
              <c:f>'Additional SY 15-16 Analysis'!$A$37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15-16 Analysis'!$B$37:$E$37</c:f>
              <c:numCache>
                <c:formatCode>0%</c:formatCode>
                <c:ptCount val="4"/>
                <c:pt idx="0">
                  <c:v>8.3362769339456022E-2</c:v>
                </c:pt>
                <c:pt idx="1">
                  <c:v>6.9767441860465115E-2</c:v>
                </c:pt>
                <c:pt idx="2">
                  <c:v>0.11508145034156594</c:v>
                </c:pt>
                <c:pt idx="3">
                  <c:v>6.3318777292576414E-2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10-4B9F-A2BB-02BE0910DF7F}"/>
            </c:ext>
          </c:extLst>
        </c:ser>
        <c:ser>
          <c:idx val="2"/>
          <c:order val="2"/>
          <c:tx>
            <c:strRef>
              <c:f>'Additional SY 15-16 Analysis'!$A$38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15-16 Analysis'!$B$38:$E$38</c:f>
              <c:numCache>
                <c:formatCode>0%</c:formatCode>
                <c:ptCount val="4"/>
                <c:pt idx="0">
                  <c:v>0.40957258919109857</c:v>
                </c:pt>
                <c:pt idx="1">
                  <c:v>0.40960240060015002</c:v>
                </c:pt>
                <c:pt idx="2">
                  <c:v>0.30110352075669994</c:v>
                </c:pt>
                <c:pt idx="3">
                  <c:v>0.10480349344978165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110-4B9F-A2BB-02BE0910DF7F}"/>
            </c:ext>
          </c:extLst>
        </c:ser>
        <c:ser>
          <c:idx val="3"/>
          <c:order val="3"/>
          <c:tx>
            <c:strRef>
              <c:f>'Additional SY 15-16 Analysis'!$A$39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15-16 Analysis'!$B$39:$E$39</c:f>
              <c:numCache>
                <c:formatCode>0%</c:formatCode>
                <c:ptCount val="4"/>
                <c:pt idx="0">
                  <c:v>0.3246202755210173</c:v>
                </c:pt>
                <c:pt idx="1">
                  <c:v>0.33983495873968494</c:v>
                </c:pt>
                <c:pt idx="2">
                  <c:v>0.12821860220704151</c:v>
                </c:pt>
                <c:pt idx="3">
                  <c:v>8.7336244541484712E-2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110-4B9F-A2BB-02BE0910DF7F}"/>
            </c:ext>
          </c:extLst>
        </c:ser>
        <c:ser>
          <c:idx val="4"/>
          <c:order val="4"/>
          <c:tx>
            <c:strRef>
              <c:f>'Additional SY 15-16 Analysis'!$A$40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15-16 Analysis'!$B$40:$E$40</c:f>
              <c:numCache>
                <c:formatCode>0%</c:formatCode>
                <c:ptCount val="4"/>
                <c:pt idx="0">
                  <c:v>0.15595196043800777</c:v>
                </c:pt>
                <c:pt idx="1">
                  <c:v>0.15678919729932483</c:v>
                </c:pt>
                <c:pt idx="2">
                  <c:v>0.18759852863899107</c:v>
                </c:pt>
                <c:pt idx="3">
                  <c:v>0.39519650655021832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110-4B9F-A2BB-02BE0910DF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2092025640"/>
        <c:axId val="2092022536"/>
      </c:barChart>
      <c:catAx>
        <c:axId val="20920256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92022536"/>
        <c:crosses val="autoZero"/>
        <c:auto val="1"/>
        <c:lblAlgn val="ctr"/>
        <c:lblOffset val="100"/>
        <c:noMultiLvlLbl val="0"/>
      </c:catAx>
      <c:valAx>
        <c:axId val="209202253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Percent of Schools</a:t>
                </a:r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92025640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Chart 5 - SY 15-16 Chronic Absence</a:t>
            </a:r>
            <a:r>
              <a:rPr lang="en-US" sz="1400" baseline="0"/>
              <a:t> Levels Across </a:t>
            </a:r>
            <a:r>
              <a:rPr lang="en-US" sz="1400" b="1" i="0" u="none" strike="noStrike" baseline="0">
                <a:effectLst/>
              </a:rPr>
              <a:t>California</a:t>
            </a:r>
            <a:r>
              <a:rPr lang="en-US" sz="1400" baseline="0"/>
              <a:t> Schools by School Type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'Additional SY 15-16 Analysis'!$A$59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15-16 Analysis'!$B$59:$E$59</c:f>
              <c:numCache>
                <c:formatCode>0%</c:formatCode>
                <c:ptCount val="4"/>
                <c:pt idx="0">
                  <c:v>2.8948332722609015E-2</c:v>
                </c:pt>
                <c:pt idx="1">
                  <c:v>0.63358778625954193</c:v>
                </c:pt>
                <c:pt idx="2">
                  <c:v>0</c:v>
                </c:pt>
                <c:pt idx="3">
                  <c:v>0.50471698113207553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40-4061-887C-BEF9AF81288A}"/>
            </c:ext>
          </c:extLst>
        </c:ser>
        <c:ser>
          <c:idx val="1"/>
          <c:order val="1"/>
          <c:tx>
            <c:strRef>
              <c:f>'Additional SY 15-16 Analysis'!$A$60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15-16 Analysis'!$B$60:$E$60</c:f>
              <c:numCache>
                <c:formatCode>0%</c:formatCode>
                <c:ptCount val="4"/>
                <c:pt idx="0">
                  <c:v>8.9654330035422017E-2</c:v>
                </c:pt>
                <c:pt idx="1">
                  <c:v>9.1603053435114504E-2</c:v>
                </c:pt>
                <c:pt idx="2">
                  <c:v>0</c:v>
                </c:pt>
                <c:pt idx="3">
                  <c:v>6.4150943396226415E-2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40-4061-887C-BEF9AF81288A}"/>
            </c:ext>
          </c:extLst>
        </c:ser>
        <c:ser>
          <c:idx val="2"/>
          <c:order val="2"/>
          <c:tx>
            <c:strRef>
              <c:f>'Additional SY 15-16 Analysis'!$A$61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15-16 Analysis'!$B$61:$E$61</c:f>
              <c:numCache>
                <c:formatCode>0%</c:formatCode>
                <c:ptCount val="4"/>
                <c:pt idx="0">
                  <c:v>0.41663613045071457</c:v>
                </c:pt>
                <c:pt idx="1">
                  <c:v>6.1068702290076333E-2</c:v>
                </c:pt>
                <c:pt idx="2">
                  <c:v>0</c:v>
                </c:pt>
                <c:pt idx="3">
                  <c:v>6.5094339622641509E-2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E40-4061-887C-BEF9AF81288A}"/>
            </c:ext>
          </c:extLst>
        </c:ser>
        <c:ser>
          <c:idx val="3"/>
          <c:order val="3"/>
          <c:tx>
            <c:strRef>
              <c:f>'Additional SY 15-16 Analysis'!$A$62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15-16 Analysis'!$B$62:$E$62</c:f>
              <c:numCache>
                <c:formatCode>0%</c:formatCode>
                <c:ptCount val="4"/>
                <c:pt idx="0">
                  <c:v>0.30804934652497862</c:v>
                </c:pt>
                <c:pt idx="1">
                  <c:v>1.5267175572519083E-2</c:v>
                </c:pt>
                <c:pt idx="2">
                  <c:v>0</c:v>
                </c:pt>
                <c:pt idx="3">
                  <c:v>0.05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E40-4061-887C-BEF9AF81288A}"/>
            </c:ext>
          </c:extLst>
        </c:ser>
        <c:ser>
          <c:idx val="4"/>
          <c:order val="4"/>
          <c:tx>
            <c:strRef>
              <c:f>'Additional SY 15-16 Analysis'!$A$63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15-16 Analysis'!$B$63:$E$63</c:f>
              <c:numCache>
                <c:formatCode>0%</c:formatCode>
                <c:ptCount val="4"/>
                <c:pt idx="0">
                  <c:v>0.15671186026627582</c:v>
                </c:pt>
                <c:pt idx="1">
                  <c:v>0.19847328244274809</c:v>
                </c:pt>
                <c:pt idx="2">
                  <c:v>1</c:v>
                </c:pt>
                <c:pt idx="3">
                  <c:v>0.31603773584905659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E40-4061-887C-BEF9AF8128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2091953544"/>
        <c:axId val="2091950440"/>
      </c:barChart>
      <c:catAx>
        <c:axId val="20919535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91950440"/>
        <c:crosses val="autoZero"/>
        <c:auto val="1"/>
        <c:lblAlgn val="ctr"/>
        <c:lblOffset val="100"/>
        <c:noMultiLvlLbl val="0"/>
      </c:catAx>
      <c:valAx>
        <c:axId val="209195044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Percent of Schools</a:t>
                </a:r>
              </a:p>
            </c:rich>
          </c:tx>
          <c:layout>
            <c:manualLayout>
              <c:xMode val="edge"/>
              <c:yMode val="edge"/>
              <c:x val="1.3133892739876E-2"/>
              <c:y val="0.30781070593841497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91953544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baseline="0">
                <a:effectLst/>
              </a:rPr>
              <a:t>Chart 6 - </a:t>
            </a:r>
            <a:r>
              <a:rPr lang="en-US" sz="1400" b="1" i="0" baseline="0">
                <a:effectLst/>
              </a:rPr>
              <a:t>SY 15-16 Chronic Absence Levels Across California Schools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by Concentration of Poverty*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 sz="500" b="1" i="0" baseline="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900" b="0" i="0" baseline="0">
                <a:effectLst/>
              </a:rPr>
              <a:t>*Defined as percent of students eligible for free- or reduced-price meals</a:t>
            </a:r>
            <a:r>
              <a:rPr lang="en-US" sz="900" b="1" i="0" baseline="0">
                <a:effectLst/>
              </a:rPr>
              <a:t> </a:t>
            </a:r>
            <a:endParaRPr lang="en-US" sz="9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'Additional SY 15-16 Analysis'!$A$82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15-16 Analysis'!$B$82:$E$82</c:f>
              <c:numCache>
                <c:formatCode>0%</c:formatCode>
                <c:ptCount val="4"/>
                <c:pt idx="0">
                  <c:v>9.7781217750257998E-2</c:v>
                </c:pt>
                <c:pt idx="1">
                  <c:v>0.125</c:v>
                </c:pt>
                <c:pt idx="2">
                  <c:v>6.5875370919881313E-2</c:v>
                </c:pt>
                <c:pt idx="3">
                  <c:v>2.1246458923512748E-2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7A-4FB4-A164-D9D6B6E9B45C}"/>
            </c:ext>
          </c:extLst>
        </c:ser>
        <c:ser>
          <c:idx val="1"/>
          <c:order val="1"/>
          <c:tx>
            <c:strRef>
              <c:f>'Additional SY 15-16 Analysis'!$A$83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15-16 Analysis'!$B$83:$E$83</c:f>
              <c:numCache>
                <c:formatCode>0%</c:formatCode>
                <c:ptCount val="4"/>
                <c:pt idx="0">
                  <c:v>0.12048503611971104</c:v>
                </c:pt>
                <c:pt idx="1">
                  <c:v>9.5614035087719304E-2</c:v>
                </c:pt>
                <c:pt idx="2">
                  <c:v>4.9851632047477744E-2</c:v>
                </c:pt>
                <c:pt idx="3">
                  <c:v>2.6203966005665724E-2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7A-4FB4-A164-D9D6B6E9B45C}"/>
            </c:ext>
          </c:extLst>
        </c:ser>
        <c:ser>
          <c:idx val="2"/>
          <c:order val="2"/>
          <c:tx>
            <c:strRef>
              <c:f>'Additional SY 15-16 Analysis'!$A$84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15-16 Analysis'!$B$84:$E$84</c:f>
              <c:numCache>
                <c:formatCode>0%</c:formatCode>
                <c:ptCount val="4"/>
                <c:pt idx="0">
                  <c:v>0.44066047471620229</c:v>
                </c:pt>
                <c:pt idx="1">
                  <c:v>0.41754385964912283</c:v>
                </c:pt>
                <c:pt idx="2">
                  <c:v>0.34836795252225522</c:v>
                </c:pt>
                <c:pt idx="3">
                  <c:v>0.16926345609065155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97A-4FB4-A164-D9D6B6E9B45C}"/>
            </c:ext>
          </c:extLst>
        </c:ser>
        <c:ser>
          <c:idx val="3"/>
          <c:order val="3"/>
          <c:tx>
            <c:strRef>
              <c:f>'Additional SY 15-16 Analysis'!$A$85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15-16 Analysis'!$B$85:$E$85</c:f>
              <c:numCache>
                <c:formatCode>0%</c:formatCode>
                <c:ptCount val="4"/>
                <c:pt idx="0">
                  <c:v>0.23013415892672859</c:v>
                </c:pt>
                <c:pt idx="1">
                  <c:v>0.218859649122807</c:v>
                </c:pt>
                <c:pt idx="2">
                  <c:v>0.34183976261127597</c:v>
                </c:pt>
                <c:pt idx="3">
                  <c:v>0.42988668555240794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97A-4FB4-A164-D9D6B6E9B45C}"/>
            </c:ext>
          </c:extLst>
        </c:ser>
        <c:ser>
          <c:idx val="4"/>
          <c:order val="4"/>
          <c:tx>
            <c:strRef>
              <c:f>'Additional SY 15-16 Analysis'!$A$86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15-16 Analysis'!$B$86:$E$86</c:f>
              <c:numCache>
                <c:formatCode>0%</c:formatCode>
                <c:ptCount val="4"/>
                <c:pt idx="0">
                  <c:v>0.1109391124871001</c:v>
                </c:pt>
                <c:pt idx="1">
                  <c:v>0.14298245614035088</c:v>
                </c:pt>
                <c:pt idx="2">
                  <c:v>0.19406528189910979</c:v>
                </c:pt>
                <c:pt idx="3">
                  <c:v>0.35339943342776203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97A-4FB4-A164-D9D6B6E9B4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4"/>
        <c:axId val="2093430456"/>
        <c:axId val="2093433544"/>
      </c:barChart>
      <c:catAx>
        <c:axId val="20934304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93433544"/>
        <c:crosses val="autoZero"/>
        <c:auto val="1"/>
        <c:lblAlgn val="ctr"/>
        <c:lblOffset val="100"/>
        <c:noMultiLvlLbl val="0"/>
      </c:catAx>
      <c:valAx>
        <c:axId val="209343354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Percent of Schools</a:t>
                </a:r>
              </a:p>
            </c:rich>
          </c:tx>
          <c:layout>
            <c:manualLayout>
              <c:xMode val="edge"/>
              <c:yMode val="edge"/>
              <c:x val="1.16745713243342E-2"/>
              <c:y val="0.35622569152919298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93430456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 b="1"/>
            </a:pPr>
            <a:r>
              <a:rPr lang="en-US" sz="1400" b="1" i="0" baseline="0">
                <a:effectLst/>
              </a:rPr>
              <a:t>Chart 7 - SY 15-16 Chronic Absence Levels Across </a:t>
            </a:r>
            <a:r>
              <a:rPr lang="en-US" sz="1400" b="1" i="0" u="none" strike="noStrike" baseline="0">
                <a:effectLst/>
              </a:rPr>
              <a:t>California</a:t>
            </a:r>
            <a:r>
              <a:rPr lang="en-US" sz="1400" b="1" i="0" baseline="0">
                <a:effectLst/>
              </a:rPr>
              <a:t> Schools by Locale</a:t>
            </a:r>
            <a:endParaRPr lang="en-US" sz="1400" b="1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'Additional SY 15-16 Analysis'!$A$105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15-16 Analysis'!$B$105:$E$105</c:f>
              <c:numCache>
                <c:formatCode>0%</c:formatCode>
                <c:ptCount val="4"/>
                <c:pt idx="0">
                  <c:v>7.3541609068288633E-2</c:v>
                </c:pt>
                <c:pt idx="1">
                  <c:v>6.9676409185803756E-2</c:v>
                </c:pt>
                <c:pt idx="2">
                  <c:v>0.17799752781211373</c:v>
                </c:pt>
                <c:pt idx="3">
                  <c:v>0.15878679750223015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12-4115-A476-A4837109EF7D}"/>
            </c:ext>
          </c:extLst>
        </c:ser>
        <c:ser>
          <c:idx val="1"/>
          <c:order val="1"/>
          <c:tx>
            <c:strRef>
              <c:f>'Additional SY 15-16 Analysis'!$A$106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15-16 Analysis'!$B$106:$E$106</c:f>
              <c:numCache>
                <c:formatCode>0%</c:formatCode>
                <c:ptCount val="4"/>
                <c:pt idx="0">
                  <c:v>8.9024053082665186E-2</c:v>
                </c:pt>
                <c:pt idx="1">
                  <c:v>6.6283924843423797E-2</c:v>
                </c:pt>
                <c:pt idx="2">
                  <c:v>0.11990111248454882</c:v>
                </c:pt>
                <c:pt idx="3">
                  <c:v>0.12578055307760927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D12-4115-A476-A4837109EF7D}"/>
            </c:ext>
          </c:extLst>
        </c:ser>
        <c:ser>
          <c:idx val="2"/>
          <c:order val="2"/>
          <c:tx>
            <c:strRef>
              <c:f>'Additional SY 15-16 Analysis'!$A$107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15-16 Analysis'!$B$107:$E$107</c:f>
              <c:numCache>
                <c:formatCode>0%</c:formatCode>
                <c:ptCount val="4"/>
                <c:pt idx="0">
                  <c:v>0.39950235001382361</c:v>
                </c:pt>
                <c:pt idx="1">
                  <c:v>0.37943632567849689</c:v>
                </c:pt>
                <c:pt idx="2">
                  <c:v>0.32632880098887518</c:v>
                </c:pt>
                <c:pt idx="3">
                  <c:v>0.28991971454058874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D12-4115-A476-A4837109EF7D}"/>
            </c:ext>
          </c:extLst>
        </c:ser>
        <c:ser>
          <c:idx val="3"/>
          <c:order val="3"/>
          <c:tx>
            <c:strRef>
              <c:f>'Additional SY 15-16 Analysis'!$A$108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15-16 Analysis'!$B$108:$E$108</c:f>
              <c:numCache>
                <c:formatCode>0%</c:formatCode>
                <c:ptCount val="4"/>
                <c:pt idx="0">
                  <c:v>0.27896046447332046</c:v>
                </c:pt>
                <c:pt idx="1">
                  <c:v>0.31184759916492694</c:v>
                </c:pt>
                <c:pt idx="2">
                  <c:v>0.20271940667490729</c:v>
                </c:pt>
                <c:pt idx="3">
                  <c:v>0.1864406779661017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D12-4115-A476-A4837109EF7D}"/>
            </c:ext>
          </c:extLst>
        </c:ser>
        <c:ser>
          <c:idx val="4"/>
          <c:order val="4"/>
          <c:tx>
            <c:strRef>
              <c:f>'Additional SY 15-16 Analysis'!$A$109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15-16 Analysis'!$B$109:$E$109</c:f>
              <c:numCache>
                <c:formatCode>0%</c:formatCode>
                <c:ptCount val="4"/>
                <c:pt idx="0">
                  <c:v>0.15897152336190212</c:v>
                </c:pt>
                <c:pt idx="1">
                  <c:v>0.17275574112734865</c:v>
                </c:pt>
                <c:pt idx="2">
                  <c:v>0.17305315203955501</c:v>
                </c:pt>
                <c:pt idx="3">
                  <c:v>0.23907225691347012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D12-4115-A476-A4837109EF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2088894904"/>
        <c:axId val="2088065128"/>
      </c:barChart>
      <c:catAx>
        <c:axId val="20888949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88065128"/>
        <c:crosses val="autoZero"/>
        <c:auto val="1"/>
        <c:lblAlgn val="ctr"/>
        <c:lblOffset val="100"/>
        <c:noMultiLvlLbl val="0"/>
      </c:catAx>
      <c:valAx>
        <c:axId val="208806512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Percent of Schools</a:t>
                </a:r>
              </a:p>
            </c:rich>
          </c:tx>
          <c:layout>
            <c:manualLayout>
              <c:xMode val="edge"/>
              <c:yMode val="edge"/>
              <c:x val="7.3152889539136803E-3"/>
              <c:y val="0.30669656510327498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88894904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Chart 9 - SY 13-14 Chronic Absence Levels Across</a:t>
            </a:r>
            <a:r>
              <a:rPr lang="en-US" sz="1400" baseline="0"/>
              <a:t> </a:t>
            </a:r>
            <a:r>
              <a:rPr lang="en-US" sz="1400" b="1" i="0" u="none" strike="noStrike" baseline="0">
                <a:effectLst/>
              </a:rPr>
              <a:t>California</a:t>
            </a:r>
            <a:r>
              <a:rPr lang="en-US" sz="1400"/>
              <a:t> Schools by Grades Served</a:t>
            </a:r>
          </a:p>
        </c:rich>
      </c:tx>
      <c:layout>
        <c:manualLayout>
          <c:xMode val="edge"/>
          <c:yMode val="edge"/>
          <c:x val="0.108048226427837"/>
          <c:y val="7.035175879396980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0353670159527E-2"/>
          <c:y val="0.20588614799477101"/>
          <c:w val="0.88347695761877698"/>
          <c:h val="0.606152093164127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'Additional SY 13-14 Analysis'!$A$36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13-14 Analysis'!$B$36:$E$36</c:f>
              <c:numCache>
                <c:formatCode>0%</c:formatCode>
                <c:ptCount val="4"/>
                <c:pt idx="0">
                  <c:v>2.2609596133931653E-2</c:v>
                </c:pt>
                <c:pt idx="1">
                  <c:v>3.1496062992125984E-2</c:v>
                </c:pt>
                <c:pt idx="2">
                  <c:v>0.25847665847665846</c:v>
                </c:pt>
                <c:pt idx="3">
                  <c:v>0.28761904761904761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2B-4BC0-8AE9-204EF0DD6368}"/>
            </c:ext>
          </c:extLst>
        </c:ser>
        <c:ser>
          <c:idx val="1"/>
          <c:order val="1"/>
          <c:tx>
            <c:strRef>
              <c:f>'Additional SY 13-14 Analysis'!$A$37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13-14 Analysis'!$B$37:$E$37</c:f>
              <c:numCache>
                <c:formatCode>0%</c:formatCode>
                <c:ptCount val="4"/>
                <c:pt idx="0">
                  <c:v>5.7473248187780462E-2</c:v>
                </c:pt>
                <c:pt idx="1">
                  <c:v>7.516105941302792E-2</c:v>
                </c:pt>
                <c:pt idx="2">
                  <c:v>0.12727272727272726</c:v>
                </c:pt>
                <c:pt idx="3">
                  <c:v>6.0952380952380952E-2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2B-4BC0-8AE9-204EF0DD6368}"/>
            </c:ext>
          </c:extLst>
        </c:ser>
        <c:ser>
          <c:idx val="2"/>
          <c:order val="2"/>
          <c:tx>
            <c:strRef>
              <c:f>'Additional SY 13-14 Analysis'!$A$38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13-14 Analysis'!$B$38:$E$38</c:f>
              <c:numCache>
                <c:formatCode>0%</c:formatCode>
                <c:ptCount val="4"/>
                <c:pt idx="0">
                  <c:v>0.37676907145322747</c:v>
                </c:pt>
                <c:pt idx="1">
                  <c:v>0.37079455977093773</c:v>
                </c:pt>
                <c:pt idx="2">
                  <c:v>0.2914004914004914</c:v>
                </c:pt>
                <c:pt idx="3">
                  <c:v>0.14095238095238094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42B-4BC0-8AE9-204EF0DD6368}"/>
            </c:ext>
          </c:extLst>
        </c:ser>
        <c:ser>
          <c:idx val="3"/>
          <c:order val="3"/>
          <c:tx>
            <c:strRef>
              <c:f>'Additional SY 13-14 Analysis'!$A$39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13-14 Analysis'!$B$39:$E$39</c:f>
              <c:numCache>
                <c:formatCode>0%</c:formatCode>
                <c:ptCount val="4"/>
                <c:pt idx="0">
                  <c:v>0.33966171901967551</c:v>
                </c:pt>
                <c:pt idx="1">
                  <c:v>0.35647816750178957</c:v>
                </c:pt>
                <c:pt idx="2">
                  <c:v>0.13022113022113022</c:v>
                </c:pt>
                <c:pt idx="3">
                  <c:v>9.3333333333333338E-2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42B-4BC0-8AE9-204EF0DD6368}"/>
            </c:ext>
          </c:extLst>
        </c:ser>
        <c:ser>
          <c:idx val="4"/>
          <c:order val="4"/>
          <c:tx>
            <c:strRef>
              <c:f>'Additional SY 13-14 Analysis'!$A$40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13-14 Analysis'!$B$40:$E$40</c:f>
              <c:numCache>
                <c:formatCode>0%</c:formatCode>
                <c:ptCount val="4"/>
                <c:pt idx="0">
                  <c:v>0.20348636520538488</c:v>
                </c:pt>
                <c:pt idx="1">
                  <c:v>0.16607015032211883</c:v>
                </c:pt>
                <c:pt idx="2">
                  <c:v>0.19262899262899263</c:v>
                </c:pt>
                <c:pt idx="3">
                  <c:v>0.41714285714285715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42B-4BC0-8AE9-204EF0DD63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2093514168"/>
        <c:axId val="2093517256"/>
      </c:barChart>
      <c:catAx>
        <c:axId val="20935141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93517256"/>
        <c:crosses val="autoZero"/>
        <c:auto val="1"/>
        <c:lblAlgn val="ctr"/>
        <c:lblOffset val="100"/>
        <c:noMultiLvlLbl val="0"/>
      </c:catAx>
      <c:valAx>
        <c:axId val="209351725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Percent of Schools</a:t>
                </a:r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9351416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Chart 10 - SY 13-14 Chronic Absence</a:t>
            </a:r>
            <a:r>
              <a:rPr lang="en-US" sz="1400" baseline="0"/>
              <a:t> Levels Across </a:t>
            </a:r>
            <a:r>
              <a:rPr lang="en-US" sz="1400" b="1" i="0" u="none" strike="noStrike" baseline="0">
                <a:effectLst/>
              </a:rPr>
              <a:t>California</a:t>
            </a:r>
            <a:r>
              <a:rPr lang="en-US" sz="1400" baseline="0"/>
              <a:t> Schools by School Type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'Additional SY 13-14 Analysis'!$A$59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13-14 Analysis'!$B$59:$E$59</c:f>
              <c:numCache>
                <c:formatCode>0%</c:formatCode>
                <c:ptCount val="4"/>
                <c:pt idx="0">
                  <c:v>2.8618343889279849E-2</c:v>
                </c:pt>
                <c:pt idx="1">
                  <c:v>0.66666666666666663</c:v>
                </c:pt>
                <c:pt idx="2">
                  <c:v>0</c:v>
                </c:pt>
                <c:pt idx="3">
                  <c:v>0.47826086956521741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94-40BD-BCC2-EFCAE566AA77}"/>
            </c:ext>
          </c:extLst>
        </c:ser>
        <c:ser>
          <c:idx val="1"/>
          <c:order val="1"/>
          <c:tx>
            <c:strRef>
              <c:f>'Additional SY 13-14 Analysis'!$A$60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13-14 Analysis'!$B$60:$E$60</c:f>
              <c:numCache>
                <c:formatCode>0%</c:formatCode>
                <c:ptCount val="4"/>
                <c:pt idx="0">
                  <c:v>7.4478067088904532E-2</c:v>
                </c:pt>
                <c:pt idx="1">
                  <c:v>9.166666666666666E-2</c:v>
                </c:pt>
                <c:pt idx="2">
                  <c:v>0.25</c:v>
                </c:pt>
                <c:pt idx="3">
                  <c:v>7.4275362318840576E-2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94-40BD-BCC2-EFCAE566AA77}"/>
            </c:ext>
          </c:extLst>
        </c:ser>
        <c:ser>
          <c:idx val="2"/>
          <c:order val="2"/>
          <c:tx>
            <c:strRef>
              <c:f>'Additional SY 13-14 Analysis'!$A$61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13-14 Analysis'!$B$61:$E$61</c:f>
              <c:numCache>
                <c:formatCode>0%</c:formatCode>
                <c:ptCount val="4"/>
                <c:pt idx="0">
                  <c:v>0.38552662444288061</c:v>
                </c:pt>
                <c:pt idx="1">
                  <c:v>6.6666666666666666E-2</c:v>
                </c:pt>
                <c:pt idx="2">
                  <c:v>0</c:v>
                </c:pt>
                <c:pt idx="3">
                  <c:v>6.7028985507246383E-2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294-40BD-BCC2-EFCAE566AA77}"/>
            </c:ext>
          </c:extLst>
        </c:ser>
        <c:ser>
          <c:idx val="3"/>
          <c:order val="3"/>
          <c:tx>
            <c:strRef>
              <c:f>'Additional SY 13-14 Analysis'!$A$62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13-14 Analysis'!$B$62:$E$62</c:f>
              <c:numCache>
                <c:formatCode>0%</c:formatCode>
                <c:ptCount val="4"/>
                <c:pt idx="0">
                  <c:v>0.31843771991555242</c:v>
                </c:pt>
                <c:pt idx="1">
                  <c:v>3.3333333333333333E-2</c:v>
                </c:pt>
                <c:pt idx="2">
                  <c:v>0</c:v>
                </c:pt>
                <c:pt idx="3">
                  <c:v>5.6159420289855072E-2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294-40BD-BCC2-EFCAE566AA77}"/>
            </c:ext>
          </c:extLst>
        </c:ser>
        <c:ser>
          <c:idx val="4"/>
          <c:order val="4"/>
          <c:tx>
            <c:strRef>
              <c:f>'Additional SY 13-14 Analysis'!$A$63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13-14 Analysis'!$B$63:$E$63</c:f>
              <c:numCache>
                <c:formatCode>0%</c:formatCode>
                <c:ptCount val="4"/>
                <c:pt idx="0">
                  <c:v>0.19293924466338258</c:v>
                </c:pt>
                <c:pt idx="1">
                  <c:v>0.14166666666666666</c:v>
                </c:pt>
                <c:pt idx="2">
                  <c:v>0.75</c:v>
                </c:pt>
                <c:pt idx="3">
                  <c:v>0.32427536231884058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294-40BD-BCC2-EFCAE566AA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2093588424"/>
        <c:axId val="2093591512"/>
      </c:barChart>
      <c:catAx>
        <c:axId val="20935884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93591512"/>
        <c:crosses val="autoZero"/>
        <c:auto val="1"/>
        <c:lblAlgn val="ctr"/>
        <c:lblOffset val="100"/>
        <c:noMultiLvlLbl val="0"/>
      </c:catAx>
      <c:valAx>
        <c:axId val="209359151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Percent of Schools</a:t>
                </a:r>
              </a:p>
            </c:rich>
          </c:tx>
          <c:layout>
            <c:manualLayout>
              <c:xMode val="edge"/>
              <c:yMode val="edge"/>
              <c:x val="7.2966070777088603E-3"/>
              <c:y val="0.32985658853162098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93588424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4" Type="http://schemas.openxmlformats.org/officeDocument/2006/relationships/chart" Target="../charts/chart7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4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12700</xdr:colOff>
      <xdr:row>7</xdr:row>
      <xdr:rowOff>118532</xdr:rowOff>
    </xdr:from>
    <xdr:to>
      <xdr:col>12</xdr:col>
      <xdr:colOff>152400</xdr:colOff>
      <xdr:row>24</xdr:row>
      <xdr:rowOff>12699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6350</xdr:colOff>
      <xdr:row>25</xdr:row>
      <xdr:rowOff>28575</xdr:rowOff>
    </xdr:from>
    <xdr:to>
      <xdr:col>12</xdr:col>
      <xdr:colOff>152400</xdr:colOff>
      <xdr:row>41</xdr:row>
      <xdr:rowOff>15875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19048</xdr:colOff>
      <xdr:row>42</xdr:row>
      <xdr:rowOff>19048</xdr:rowOff>
    </xdr:from>
    <xdr:to>
      <xdr:col>12</xdr:col>
      <xdr:colOff>152399</xdr:colOff>
      <xdr:row>55</xdr:row>
      <xdr:rowOff>177799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C600A9E-96AF-409B-BB00-AB17E16E1C5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33867</xdr:colOff>
      <xdr:row>22</xdr:row>
      <xdr:rowOff>12701</xdr:rowOff>
    </xdr:from>
    <xdr:to>
      <xdr:col>17</xdr:col>
      <xdr:colOff>361950</xdr:colOff>
      <xdr:row>44</xdr:row>
      <xdr:rowOff>16933</xdr:rowOff>
    </xdr:to>
    <xdr:graphicFrame macro="">
      <xdr:nvGraphicFramePr>
        <xdr:cNvPr id="4" name="Chart 3" title="Chronic Absence Levels for California Schools Vary by Grades Served  ">
          <a:extLst>
            <a:ext uri="{FF2B5EF4-FFF2-40B4-BE49-F238E27FC236}">
              <a16:creationId xmlns:a16="http://schemas.microsoft.com/office/drawing/2014/main" id="{ED31BD64-0A93-4737-9249-EDA58470AD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12700</xdr:colOff>
      <xdr:row>45</xdr:row>
      <xdr:rowOff>9525</xdr:rowOff>
    </xdr:from>
    <xdr:to>
      <xdr:col>17</xdr:col>
      <xdr:colOff>384175</xdr:colOff>
      <xdr:row>67</xdr:row>
      <xdr:rowOff>149225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3938527-6755-407C-A4BB-FBF372C265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12700</xdr:colOff>
      <xdr:row>69</xdr:row>
      <xdr:rowOff>15875</xdr:rowOff>
    </xdr:from>
    <xdr:to>
      <xdr:col>17</xdr:col>
      <xdr:colOff>384175</xdr:colOff>
      <xdr:row>91</xdr:row>
      <xdr:rowOff>155575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8D52814E-86F2-4B94-8081-CBF10B9783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12701</xdr:colOff>
      <xdr:row>93</xdr:row>
      <xdr:rowOff>22225</xdr:rowOff>
    </xdr:from>
    <xdr:to>
      <xdr:col>17</xdr:col>
      <xdr:colOff>361951</xdr:colOff>
      <xdr:row>115</xdr:row>
      <xdr:rowOff>136525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3D0A2C5E-CF60-4975-9565-F470ED42E9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33867</xdr:colOff>
      <xdr:row>22</xdr:row>
      <xdr:rowOff>12701</xdr:rowOff>
    </xdr:from>
    <xdr:to>
      <xdr:col>17</xdr:col>
      <xdr:colOff>361950</xdr:colOff>
      <xdr:row>44</xdr:row>
      <xdr:rowOff>16933</xdr:rowOff>
    </xdr:to>
    <xdr:graphicFrame macro="">
      <xdr:nvGraphicFramePr>
        <xdr:cNvPr id="4" name="Chart 3" title="Chronic Absence Levels for California Schools Vary by Grades Served  ">
          <a:extLst>
            <a:ext uri="{FF2B5EF4-FFF2-40B4-BE49-F238E27FC236}">
              <a16:creationId xmlns:a16="http://schemas.microsoft.com/office/drawing/2014/main" id="{F2846B13-7A3D-469A-953D-1D7B22D7B3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12700</xdr:colOff>
      <xdr:row>45</xdr:row>
      <xdr:rowOff>9525</xdr:rowOff>
    </xdr:from>
    <xdr:to>
      <xdr:col>17</xdr:col>
      <xdr:colOff>384175</xdr:colOff>
      <xdr:row>67</xdr:row>
      <xdr:rowOff>149225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C1568151-4983-4ECD-9640-B2DCAF9273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12700</xdr:colOff>
      <xdr:row>69</xdr:row>
      <xdr:rowOff>15875</xdr:rowOff>
    </xdr:from>
    <xdr:to>
      <xdr:col>17</xdr:col>
      <xdr:colOff>384175</xdr:colOff>
      <xdr:row>91</xdr:row>
      <xdr:rowOff>155575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41D9EF9A-BCBE-48CF-A018-07FBA7C0B5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12701</xdr:colOff>
      <xdr:row>93</xdr:row>
      <xdr:rowOff>22225</xdr:rowOff>
    </xdr:from>
    <xdr:to>
      <xdr:col>17</xdr:col>
      <xdr:colOff>361951</xdr:colOff>
      <xdr:row>115</xdr:row>
      <xdr:rowOff>136525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EF4B7C12-1F93-4F00-8B31-4DF7B45A6B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zoomScale="75" zoomScaleNormal="75" zoomScalePageLayoutView="75" workbookViewId="0">
      <selection activeCell="C43" sqref="C43"/>
    </sheetView>
  </sheetViews>
  <sheetFormatPr defaultColWidth="8.85546875" defaultRowHeight="15" x14ac:dyDescent="0.25"/>
  <cols>
    <col min="1" max="1" width="42.42578125" customWidth="1"/>
    <col min="2" max="3" width="21.7109375" customWidth="1"/>
    <col min="4" max="4" width="29.42578125" customWidth="1"/>
    <col min="5" max="5" width="20.28515625" customWidth="1"/>
    <col min="6" max="6" width="19.85546875" customWidth="1"/>
    <col min="7" max="7" width="17" customWidth="1"/>
    <col min="8" max="8" width="15.140625" customWidth="1"/>
    <col min="9" max="9" width="20" customWidth="1"/>
    <col min="10" max="11" width="18" bestFit="1" customWidth="1"/>
  </cols>
  <sheetData>
    <row r="1" spans="1:6" ht="26.25" x14ac:dyDescent="0.4">
      <c r="A1" s="35" t="s">
        <v>45</v>
      </c>
    </row>
    <row r="5" spans="1:6" s="40" customFormat="1" ht="23.25" x14ac:dyDescent="0.25">
      <c r="A5" s="36" t="s">
        <v>57</v>
      </c>
      <c r="B5" s="37"/>
      <c r="C5" s="37"/>
      <c r="D5" s="38"/>
      <c r="E5" s="39"/>
    </row>
    <row r="6" spans="1:6" x14ac:dyDescent="0.25">
      <c r="C6" s="34"/>
    </row>
    <row r="7" spans="1:6" x14ac:dyDescent="0.25">
      <c r="C7" s="34"/>
    </row>
    <row r="8" spans="1:6" x14ac:dyDescent="0.25">
      <c r="C8" s="34"/>
    </row>
    <row r="14" spans="1:6" ht="31.5" x14ac:dyDescent="0.25">
      <c r="A14" s="51" t="s">
        <v>58</v>
      </c>
      <c r="B14" s="52" t="s">
        <v>19</v>
      </c>
      <c r="C14" s="52" t="s">
        <v>20</v>
      </c>
      <c r="D14" s="53" t="s">
        <v>23</v>
      </c>
      <c r="F14" s="2"/>
    </row>
    <row r="15" spans="1:6" ht="15.75" x14ac:dyDescent="0.25">
      <c r="A15" s="54" t="s">
        <v>1</v>
      </c>
      <c r="B15" s="55">
        <v>856</v>
      </c>
      <c r="C15" s="55">
        <v>904</v>
      </c>
      <c r="D15" s="56">
        <f t="shared" ref="D15:D20" si="0">C15-B15</f>
        <v>48</v>
      </c>
      <c r="F15" s="1"/>
    </row>
    <row r="16" spans="1:6" ht="15.75" x14ac:dyDescent="0.25">
      <c r="A16" s="54" t="s">
        <v>14</v>
      </c>
      <c r="B16" s="55">
        <v>730</v>
      </c>
      <c r="C16" s="55">
        <v>871</v>
      </c>
      <c r="D16" s="56">
        <f t="shared" si="0"/>
        <v>141</v>
      </c>
      <c r="F16" s="1"/>
    </row>
    <row r="17" spans="1:6" ht="15.75" x14ac:dyDescent="0.25">
      <c r="A17" s="54" t="s">
        <v>15</v>
      </c>
      <c r="B17" s="55">
        <v>3378</v>
      </c>
      <c r="C17" s="55">
        <v>3670</v>
      </c>
      <c r="D17" s="56">
        <f t="shared" si="0"/>
        <v>292</v>
      </c>
      <c r="F17" s="1"/>
    </row>
    <row r="18" spans="1:6" ht="15.75" x14ac:dyDescent="0.25">
      <c r="A18" s="54" t="s">
        <v>16</v>
      </c>
      <c r="B18" s="55">
        <v>2787</v>
      </c>
      <c r="C18" s="55">
        <v>2710</v>
      </c>
      <c r="D18" s="56">
        <f t="shared" si="0"/>
        <v>-77</v>
      </c>
      <c r="F18" s="1"/>
    </row>
    <row r="19" spans="1:6" ht="15.75" x14ac:dyDescent="0.25">
      <c r="A19" s="54" t="s">
        <v>17</v>
      </c>
      <c r="B19" s="55">
        <v>2050</v>
      </c>
      <c r="C19" s="55">
        <v>1848</v>
      </c>
      <c r="D19" s="56">
        <f t="shared" si="0"/>
        <v>-202</v>
      </c>
      <c r="F19" s="1"/>
    </row>
    <row r="20" spans="1:6" ht="15.75" x14ac:dyDescent="0.25">
      <c r="A20" s="57" t="s">
        <v>0</v>
      </c>
      <c r="B20" s="67">
        <f>SUM(B15:B19)</f>
        <v>9801</v>
      </c>
      <c r="C20" s="67">
        <f>SUM(C15:C19)</f>
        <v>10003</v>
      </c>
      <c r="D20" s="57">
        <f t="shared" si="0"/>
        <v>202</v>
      </c>
    </row>
    <row r="31" spans="1:6" ht="31.5" x14ac:dyDescent="0.25">
      <c r="A31" s="51" t="s">
        <v>58</v>
      </c>
      <c r="B31" s="52" t="s">
        <v>21</v>
      </c>
      <c r="C31" s="52" t="s">
        <v>22</v>
      </c>
      <c r="D31" s="53" t="s">
        <v>31</v>
      </c>
    </row>
    <row r="32" spans="1:6" ht="15.75" x14ac:dyDescent="0.25">
      <c r="A32" s="54" t="s">
        <v>1</v>
      </c>
      <c r="B32" s="58">
        <f>B15/B20</f>
        <v>8.7338026731966126E-2</v>
      </c>
      <c r="C32" s="58">
        <f>C15/C20</f>
        <v>9.0372888133559925E-2</v>
      </c>
      <c r="D32" s="59">
        <f>C32-B32</f>
        <v>3.0348614015937997E-3</v>
      </c>
    </row>
    <row r="33" spans="1:6" ht="15.75" x14ac:dyDescent="0.25">
      <c r="A33" s="54" t="s">
        <v>14</v>
      </c>
      <c r="B33" s="58">
        <f>B16/B20</f>
        <v>7.4482195694316911E-2</v>
      </c>
      <c r="C33" s="58">
        <f>C16/C20</f>
        <v>8.7073877836649008E-2</v>
      </c>
      <c r="D33" s="59">
        <f>C33-B33</f>
        <v>1.2591682142332097E-2</v>
      </c>
    </row>
    <row r="34" spans="1:6" ht="15.75" x14ac:dyDescent="0.25">
      <c r="A34" s="54" t="s">
        <v>15</v>
      </c>
      <c r="B34" s="58">
        <f>B17/B20</f>
        <v>0.34465870829507195</v>
      </c>
      <c r="C34" s="58">
        <f>C17/C20</f>
        <v>0.36688993302009398</v>
      </c>
      <c r="D34" s="59">
        <f>C34-B34</f>
        <v>2.2231224725022036E-2</v>
      </c>
    </row>
    <row r="35" spans="1:6" ht="15.75" x14ac:dyDescent="0.25">
      <c r="A35" s="54" t="s">
        <v>16</v>
      </c>
      <c r="B35" s="58">
        <f>B18/B20</f>
        <v>0.28435873890419344</v>
      </c>
      <c r="C35" s="58">
        <f>C18/C20</f>
        <v>0.27091872438268522</v>
      </c>
      <c r="D35" s="59">
        <f>C35-B35</f>
        <v>-1.3440014521508226E-2</v>
      </c>
    </row>
    <row r="36" spans="1:6" ht="15.75" x14ac:dyDescent="0.25">
      <c r="A36" s="54" t="s">
        <v>17</v>
      </c>
      <c r="B36" s="58">
        <f>B19/B20</f>
        <v>0.20916233037445159</v>
      </c>
      <c r="C36" s="58">
        <f>C19/C20</f>
        <v>0.18474457662701191</v>
      </c>
      <c r="D36" s="59">
        <f>C36-B36</f>
        <v>-2.441775374743968E-2</v>
      </c>
    </row>
    <row r="38" spans="1:6" s="15" customFormat="1" x14ac:dyDescent="0.25">
      <c r="A38" s="12"/>
      <c r="B38" s="13"/>
      <c r="C38" s="13"/>
      <c r="D38" s="14"/>
      <c r="E38" s="12"/>
    </row>
    <row r="40" spans="1:6" x14ac:dyDescent="0.25">
      <c r="A40" s="25"/>
      <c r="B40" s="27"/>
      <c r="C40" s="27"/>
      <c r="D40" s="27"/>
      <c r="E40" s="27"/>
      <c r="F40" s="21"/>
    </row>
    <row r="41" spans="1:6" x14ac:dyDescent="0.25">
      <c r="A41" s="25"/>
      <c r="B41" s="27"/>
      <c r="C41" s="27"/>
      <c r="D41" s="27"/>
      <c r="E41" s="27"/>
      <c r="F41" s="21"/>
    </row>
    <row r="48" spans="1:6" ht="31.5" x14ac:dyDescent="0.25">
      <c r="A48" s="51" t="s">
        <v>56</v>
      </c>
      <c r="B48" s="52" t="s">
        <v>43</v>
      </c>
      <c r="C48" s="52" t="s">
        <v>44</v>
      </c>
    </row>
    <row r="49" spans="1:3" s="62" customFormat="1" ht="31.5" x14ac:dyDescent="0.25">
      <c r="A49" s="60" t="s">
        <v>37</v>
      </c>
      <c r="B49" s="61">
        <v>9801</v>
      </c>
      <c r="C49" s="61">
        <v>10003</v>
      </c>
    </row>
    <row r="50" spans="1:3" s="62" customFormat="1" ht="31.5" x14ac:dyDescent="0.25">
      <c r="A50" s="60" t="s">
        <v>36</v>
      </c>
      <c r="B50" s="61">
        <v>785</v>
      </c>
      <c r="C50" s="61">
        <v>744</v>
      </c>
    </row>
    <row r="51" spans="1:3" s="62" customFormat="1" ht="31.5" x14ac:dyDescent="0.25">
      <c r="A51" s="60" t="s">
        <v>38</v>
      </c>
      <c r="B51" s="63">
        <f>B50/B49</f>
        <v>8.0093867972655858E-2</v>
      </c>
      <c r="C51" s="63">
        <f>C50/C49</f>
        <v>7.4377686693991807E-2</v>
      </c>
    </row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9"/>
  <sheetViews>
    <sheetView topLeftCell="A104" zoomScale="75" zoomScaleNormal="75" zoomScalePageLayoutView="75" workbookViewId="0">
      <selection activeCell="A117" sqref="A117:XFD141"/>
    </sheetView>
  </sheetViews>
  <sheetFormatPr defaultColWidth="8.85546875" defaultRowHeight="15" x14ac:dyDescent="0.25"/>
  <cols>
    <col min="1" max="1" width="42.42578125" customWidth="1"/>
    <col min="2" max="3" width="21.7109375" customWidth="1"/>
    <col min="4" max="4" width="29.42578125" customWidth="1"/>
    <col min="5" max="5" width="20.28515625" customWidth="1"/>
    <col min="6" max="6" width="19.85546875" customWidth="1"/>
    <col min="7" max="7" width="17" customWidth="1"/>
    <col min="8" max="8" width="15.140625" customWidth="1"/>
    <col min="9" max="9" width="20" customWidth="1"/>
    <col min="10" max="11" width="18" bestFit="1" customWidth="1"/>
  </cols>
  <sheetData>
    <row r="1" spans="1:6" ht="26.25" x14ac:dyDescent="0.4">
      <c r="A1" s="35" t="s">
        <v>45</v>
      </c>
    </row>
    <row r="5" spans="1:6" s="40" customFormat="1" ht="23.25" x14ac:dyDescent="0.25">
      <c r="A5" s="36" t="s">
        <v>42</v>
      </c>
    </row>
    <row r="9" spans="1:6" ht="30" x14ac:dyDescent="0.25">
      <c r="A9" s="41" t="s">
        <v>46</v>
      </c>
      <c r="B9" s="42" t="s">
        <v>41</v>
      </c>
      <c r="C9" s="42" t="s">
        <v>30</v>
      </c>
      <c r="D9" s="42" t="s">
        <v>39</v>
      </c>
      <c r="E9" s="42" t="s">
        <v>32</v>
      </c>
      <c r="F9" s="42" t="s">
        <v>33</v>
      </c>
    </row>
    <row r="10" spans="1:6" x14ac:dyDescent="0.25">
      <c r="A10" s="6" t="s">
        <v>1</v>
      </c>
      <c r="B10" s="31">
        <v>904</v>
      </c>
      <c r="C10" s="31">
        <v>199907</v>
      </c>
      <c r="D10" s="31">
        <v>95142</v>
      </c>
      <c r="E10" s="33">
        <f>C10/C15</f>
        <v>3.1918586345135294E-2</v>
      </c>
      <c r="F10" s="33">
        <f>D10/D15</f>
        <v>0.12442246252953892</v>
      </c>
    </row>
    <row r="11" spans="1:6" x14ac:dyDescent="0.25">
      <c r="A11" s="6" t="s">
        <v>14</v>
      </c>
      <c r="B11" s="31">
        <v>871</v>
      </c>
      <c r="C11" s="31">
        <v>531096</v>
      </c>
      <c r="D11" s="31">
        <v>124557</v>
      </c>
      <c r="E11" s="33">
        <f>C11/C15</f>
        <v>8.479859901632246E-2</v>
      </c>
      <c r="F11" s="33">
        <f>D11/D15</f>
        <v>0.16289008708343086</v>
      </c>
    </row>
    <row r="12" spans="1:6" x14ac:dyDescent="0.25">
      <c r="A12" s="6" t="s">
        <v>15</v>
      </c>
      <c r="B12" s="31">
        <v>3670</v>
      </c>
      <c r="C12" s="31">
        <v>2668741</v>
      </c>
      <c r="D12" s="31">
        <v>374990</v>
      </c>
      <c r="E12" s="33">
        <f>C12/C15</f>
        <v>0.42611034151531813</v>
      </c>
      <c r="F12" s="33">
        <f>D12/D15</f>
        <v>0.4903951905988081</v>
      </c>
    </row>
    <row r="13" spans="1:6" x14ac:dyDescent="0.25">
      <c r="A13" s="6" t="s">
        <v>16</v>
      </c>
      <c r="B13" s="31">
        <v>2710</v>
      </c>
      <c r="C13" s="31">
        <v>1908371</v>
      </c>
      <c r="D13" s="31">
        <v>146405</v>
      </c>
      <c r="E13" s="33">
        <f>C13/C15</f>
        <v>0.30470421016798904</v>
      </c>
      <c r="F13" s="33">
        <f>D13/D15</f>
        <v>0.19146192666369372</v>
      </c>
    </row>
    <row r="14" spans="1:6" x14ac:dyDescent="0.25">
      <c r="A14" s="6" t="s">
        <v>17</v>
      </c>
      <c r="B14" s="32">
        <v>1848</v>
      </c>
      <c r="C14" s="32">
        <v>954913</v>
      </c>
      <c r="D14" s="32">
        <v>23575</v>
      </c>
      <c r="E14" s="33">
        <f>C14/C15</f>
        <v>0.15246826295523508</v>
      </c>
      <c r="F14" s="33">
        <f>D14/D15</f>
        <v>3.0830333124528389E-2</v>
      </c>
    </row>
    <row r="15" spans="1:6" x14ac:dyDescent="0.25">
      <c r="A15" s="4" t="s">
        <v>0</v>
      </c>
      <c r="B15" s="65">
        <f>SUM(B10:B14)</f>
        <v>10003</v>
      </c>
      <c r="C15" s="65">
        <f>SUM(C10:C14)</f>
        <v>6263028</v>
      </c>
      <c r="D15" s="65">
        <f>SUM(D10:D14)</f>
        <v>764669</v>
      </c>
      <c r="E15" s="66">
        <f>SUM(E10:E14)</f>
        <v>1</v>
      </c>
      <c r="F15" s="66">
        <f>SUM(F10:F14)</f>
        <v>1</v>
      </c>
    </row>
    <row r="19" spans="1:7" s="40" customFormat="1" ht="23.25" x14ac:dyDescent="0.25">
      <c r="A19" s="36" t="s">
        <v>40</v>
      </c>
    </row>
    <row r="25" spans="1:7" s="15" customFormat="1" x14ac:dyDescent="0.25">
      <c r="A25" s="12"/>
      <c r="B25" s="13"/>
      <c r="C25" s="13"/>
      <c r="D25" s="14"/>
      <c r="E25" s="12"/>
    </row>
    <row r="26" spans="1:7" x14ac:dyDescent="0.25">
      <c r="F26" s="15"/>
      <c r="G26" s="15"/>
    </row>
    <row r="27" spans="1:7" x14ac:dyDescent="0.25">
      <c r="F27" s="15"/>
      <c r="G27" s="15"/>
    </row>
    <row r="28" spans="1:7" s="17" customFormat="1" ht="30" x14ac:dyDescent="0.25">
      <c r="A28" s="16" t="s">
        <v>47</v>
      </c>
      <c r="B28" s="44" t="s">
        <v>24</v>
      </c>
      <c r="C28" s="44" t="s">
        <v>26</v>
      </c>
      <c r="D28" s="44" t="s">
        <v>28</v>
      </c>
      <c r="E28" s="45" t="s">
        <v>29</v>
      </c>
      <c r="F28" s="46" t="s">
        <v>6</v>
      </c>
      <c r="G28" s="15"/>
    </row>
    <row r="29" spans="1:7" x14ac:dyDescent="0.25">
      <c r="A29" s="6" t="s">
        <v>1</v>
      </c>
      <c r="B29" s="9">
        <v>150</v>
      </c>
      <c r="C29" s="9">
        <v>32</v>
      </c>
      <c r="D29" s="18">
        <v>510</v>
      </c>
      <c r="E29" s="3">
        <v>160</v>
      </c>
      <c r="F29" s="23">
        <f>SUM(B29:E29)</f>
        <v>852</v>
      </c>
      <c r="G29" s="15"/>
    </row>
    <row r="30" spans="1:7" x14ac:dyDescent="0.25">
      <c r="A30" s="6" t="s">
        <v>14</v>
      </c>
      <c r="B30" s="9">
        <v>472</v>
      </c>
      <c r="C30" s="9">
        <v>93</v>
      </c>
      <c r="D30" s="18">
        <v>219</v>
      </c>
      <c r="E30" s="3">
        <v>29</v>
      </c>
      <c r="F30" s="23">
        <f>SUM(B30:E30)</f>
        <v>813</v>
      </c>
      <c r="G30" s="15"/>
    </row>
    <row r="31" spans="1:7" x14ac:dyDescent="0.25">
      <c r="A31" s="6" t="s">
        <v>15</v>
      </c>
      <c r="B31" s="9">
        <v>2319</v>
      </c>
      <c r="C31" s="9">
        <v>546</v>
      </c>
      <c r="D31" s="18">
        <v>573</v>
      </c>
      <c r="E31" s="3">
        <v>48</v>
      </c>
      <c r="F31" s="23">
        <f>SUM(B31:E31)</f>
        <v>3486</v>
      </c>
      <c r="G31" s="15"/>
    </row>
    <row r="32" spans="1:7" x14ac:dyDescent="0.25">
      <c r="A32" s="6" t="s">
        <v>16</v>
      </c>
      <c r="B32" s="9">
        <v>1838</v>
      </c>
      <c r="C32" s="9">
        <v>453</v>
      </c>
      <c r="D32" s="18">
        <v>244</v>
      </c>
      <c r="E32" s="3">
        <v>40</v>
      </c>
      <c r="F32" s="23">
        <f>SUM(B32:E32)</f>
        <v>2575</v>
      </c>
      <c r="G32" s="15"/>
    </row>
    <row r="33" spans="1:9" x14ac:dyDescent="0.25">
      <c r="A33" s="6" t="s">
        <v>17</v>
      </c>
      <c r="B33" s="9">
        <v>883</v>
      </c>
      <c r="C33" s="9">
        <v>209</v>
      </c>
      <c r="D33" s="18">
        <v>357</v>
      </c>
      <c r="E33" s="3">
        <v>181</v>
      </c>
      <c r="F33" s="23">
        <f>SUM(B33:E33)</f>
        <v>1630</v>
      </c>
      <c r="G33" s="15"/>
    </row>
    <row r="34" spans="1:9" x14ac:dyDescent="0.25">
      <c r="A34" s="8" t="s">
        <v>0</v>
      </c>
      <c r="B34" s="65">
        <f>SUM(B29:B33)</f>
        <v>5662</v>
      </c>
      <c r="C34" s="65">
        <f>SUM(C29:C33)</f>
        <v>1333</v>
      </c>
      <c r="D34" s="65">
        <f>SUM(D29:D33)</f>
        <v>1903</v>
      </c>
      <c r="E34" s="65">
        <f>SUM(E29:E33)</f>
        <v>458</v>
      </c>
      <c r="F34" s="24">
        <f>SUM(F29:F33)</f>
        <v>9356</v>
      </c>
      <c r="G34" s="15"/>
    </row>
    <row r="35" spans="1:9" ht="30" x14ac:dyDescent="0.25">
      <c r="A35" s="7"/>
      <c r="B35" s="43" t="s">
        <v>25</v>
      </c>
      <c r="C35" s="43" t="s">
        <v>27</v>
      </c>
      <c r="D35" s="43" t="s">
        <v>34</v>
      </c>
      <c r="E35" s="42" t="s">
        <v>35</v>
      </c>
      <c r="F35" s="15"/>
      <c r="G35" s="19"/>
      <c r="H35" s="20"/>
      <c r="I35" s="15"/>
    </row>
    <row r="36" spans="1:9" x14ac:dyDescent="0.25">
      <c r="A36" s="6" t="s">
        <v>1</v>
      </c>
      <c r="B36" s="5">
        <f>B29/B34</f>
        <v>2.6492405510420345E-2</v>
      </c>
      <c r="C36" s="5">
        <f>C29/C34</f>
        <v>2.4006001500375095E-2</v>
      </c>
      <c r="D36" s="5">
        <f>D29/D34</f>
        <v>0.26799789805570151</v>
      </c>
      <c r="E36" s="5">
        <f>E29/E34</f>
        <v>0.34934497816593885</v>
      </c>
    </row>
    <row r="37" spans="1:9" x14ac:dyDescent="0.25">
      <c r="A37" s="6" t="s">
        <v>14</v>
      </c>
      <c r="B37" s="5">
        <f>B30/B34</f>
        <v>8.3362769339456022E-2</v>
      </c>
      <c r="C37" s="5">
        <f>C30/C34</f>
        <v>6.9767441860465115E-2</v>
      </c>
      <c r="D37" s="5">
        <f>D30/D34</f>
        <v>0.11508145034156594</v>
      </c>
      <c r="E37" s="5">
        <f>E30/E34</f>
        <v>6.3318777292576414E-2</v>
      </c>
    </row>
    <row r="38" spans="1:9" x14ac:dyDescent="0.25">
      <c r="A38" s="6" t="s">
        <v>15</v>
      </c>
      <c r="B38" s="5">
        <f>B31/B34</f>
        <v>0.40957258919109857</v>
      </c>
      <c r="C38" s="5">
        <f>C31/C34</f>
        <v>0.40960240060015002</v>
      </c>
      <c r="D38" s="5">
        <f>D31/D34</f>
        <v>0.30110352075669994</v>
      </c>
      <c r="E38" s="5">
        <f>E31/E34</f>
        <v>0.10480349344978165</v>
      </c>
    </row>
    <row r="39" spans="1:9" x14ac:dyDescent="0.25">
      <c r="A39" s="6" t="s">
        <v>16</v>
      </c>
      <c r="B39" s="5">
        <f>B32/B34</f>
        <v>0.3246202755210173</v>
      </c>
      <c r="C39" s="5">
        <f>C32/C34</f>
        <v>0.33983495873968494</v>
      </c>
      <c r="D39" s="5">
        <f>D32/D34</f>
        <v>0.12821860220704151</v>
      </c>
      <c r="E39" s="5">
        <f>E32/E34</f>
        <v>8.7336244541484712E-2</v>
      </c>
    </row>
    <row r="40" spans="1:9" x14ac:dyDescent="0.25">
      <c r="A40" s="6" t="s">
        <v>17</v>
      </c>
      <c r="B40" s="5">
        <f>B33/B34</f>
        <v>0.15595196043800777</v>
      </c>
      <c r="C40" s="5">
        <f>C33/C34</f>
        <v>0.15678919729932483</v>
      </c>
      <c r="D40" s="5">
        <f>D33/D34</f>
        <v>0.18759852863899107</v>
      </c>
      <c r="E40" s="5">
        <f>E33/E34</f>
        <v>0.39519650655021832</v>
      </c>
    </row>
    <row r="41" spans="1:9" x14ac:dyDescent="0.25">
      <c r="A41" s="11"/>
      <c r="B41" s="10"/>
      <c r="C41" s="10"/>
      <c r="D41" s="10"/>
      <c r="E41" s="10"/>
      <c r="F41" s="10"/>
      <c r="G41" s="10"/>
      <c r="H41" s="10"/>
      <c r="I41" s="10"/>
    </row>
    <row r="42" spans="1:9" x14ac:dyDescent="0.25">
      <c r="A42" s="11"/>
      <c r="B42" s="10"/>
      <c r="C42" s="10"/>
      <c r="D42" s="10"/>
      <c r="E42" s="10"/>
      <c r="F42" s="10"/>
      <c r="G42" s="10"/>
      <c r="H42" s="10"/>
      <c r="I42" s="10"/>
    </row>
    <row r="51" spans="1:6" ht="30" x14ac:dyDescent="0.25">
      <c r="A51" s="68" t="s">
        <v>48</v>
      </c>
      <c r="B51" s="47" t="s">
        <v>13</v>
      </c>
      <c r="C51" s="47" t="s">
        <v>18</v>
      </c>
      <c r="D51" s="47" t="s">
        <v>12</v>
      </c>
      <c r="E51" s="47" t="s">
        <v>11</v>
      </c>
      <c r="F51" s="46" t="s">
        <v>6</v>
      </c>
    </row>
    <row r="52" spans="1:6" x14ac:dyDescent="0.25">
      <c r="A52" s="22" t="s">
        <v>1</v>
      </c>
      <c r="B52" s="23">
        <v>237</v>
      </c>
      <c r="C52" s="23">
        <v>83</v>
      </c>
      <c r="D52" s="23">
        <v>0</v>
      </c>
      <c r="E52" s="23">
        <v>535</v>
      </c>
      <c r="F52" s="23">
        <f>SUM(B52:E52)</f>
        <v>855</v>
      </c>
    </row>
    <row r="53" spans="1:6" x14ac:dyDescent="0.25">
      <c r="A53" s="22" t="s">
        <v>14</v>
      </c>
      <c r="B53" s="23">
        <v>734</v>
      </c>
      <c r="C53" s="23">
        <v>12</v>
      </c>
      <c r="D53" s="23">
        <v>0</v>
      </c>
      <c r="E53" s="23">
        <v>68</v>
      </c>
      <c r="F53" s="23">
        <f>SUM(B53:E53)</f>
        <v>814</v>
      </c>
    </row>
    <row r="54" spans="1:6" x14ac:dyDescent="0.25">
      <c r="A54" s="22" t="s">
        <v>15</v>
      </c>
      <c r="B54" s="23">
        <v>3411</v>
      </c>
      <c r="C54" s="23">
        <v>8</v>
      </c>
      <c r="D54" s="23">
        <v>0</v>
      </c>
      <c r="E54" s="23">
        <v>69</v>
      </c>
      <c r="F54" s="23">
        <f>SUM(B54:E54)</f>
        <v>3488</v>
      </c>
    </row>
    <row r="55" spans="1:6" x14ac:dyDescent="0.25">
      <c r="A55" s="22" t="s">
        <v>16</v>
      </c>
      <c r="B55" s="23">
        <v>2522</v>
      </c>
      <c r="C55" s="23">
        <v>2</v>
      </c>
      <c r="D55" s="23">
        <v>0</v>
      </c>
      <c r="E55" s="23">
        <v>53</v>
      </c>
      <c r="F55" s="23">
        <f>SUM(B55:E55)</f>
        <v>2577</v>
      </c>
    </row>
    <row r="56" spans="1:6" x14ac:dyDescent="0.25">
      <c r="A56" s="22" t="s">
        <v>17</v>
      </c>
      <c r="B56" s="23">
        <v>1283</v>
      </c>
      <c r="C56" s="23">
        <v>26</v>
      </c>
      <c r="D56" s="23">
        <v>1</v>
      </c>
      <c r="E56" s="23">
        <v>335</v>
      </c>
      <c r="F56" s="23">
        <f>SUM(B56:E56)</f>
        <v>1645</v>
      </c>
    </row>
    <row r="57" spans="1:6" x14ac:dyDescent="0.25">
      <c r="A57" s="24" t="s">
        <v>0</v>
      </c>
      <c r="B57" s="65">
        <f>SUM(B52:B56)</f>
        <v>8187</v>
      </c>
      <c r="C57" s="65">
        <f>SUM(C52:C56)</f>
        <v>131</v>
      </c>
      <c r="D57" s="65">
        <f>SUM(D52:D56)</f>
        <v>1</v>
      </c>
      <c r="E57" s="65">
        <f>SUM(E52:E56)</f>
        <v>1060</v>
      </c>
      <c r="F57" s="24">
        <f>SUM(F52:F56)</f>
        <v>9379</v>
      </c>
    </row>
    <row r="58" spans="1:6" x14ac:dyDescent="0.25">
      <c r="A58" s="24"/>
      <c r="B58" s="48" t="s">
        <v>13</v>
      </c>
      <c r="C58" s="48" t="s">
        <v>18</v>
      </c>
      <c r="D58" s="48" t="s">
        <v>12</v>
      </c>
      <c r="E58" s="48" t="s">
        <v>11</v>
      </c>
      <c r="F58" s="21"/>
    </row>
    <row r="59" spans="1:6" x14ac:dyDescent="0.25">
      <c r="A59" s="22" t="s">
        <v>1</v>
      </c>
      <c r="B59" s="26">
        <f>B52/B57</f>
        <v>2.8948332722609015E-2</v>
      </c>
      <c r="C59" s="26">
        <f>C52/C57</f>
        <v>0.63358778625954193</v>
      </c>
      <c r="D59" s="26">
        <f>D52/D57</f>
        <v>0</v>
      </c>
      <c r="E59" s="26">
        <f>E52/E57</f>
        <v>0.50471698113207553</v>
      </c>
      <c r="F59" s="21"/>
    </row>
    <row r="60" spans="1:6" x14ac:dyDescent="0.25">
      <c r="A60" s="22" t="s">
        <v>14</v>
      </c>
      <c r="B60" s="26">
        <f>B53/B57</f>
        <v>8.9654330035422017E-2</v>
      </c>
      <c r="C60" s="26">
        <f>C53/C57</f>
        <v>9.1603053435114504E-2</v>
      </c>
      <c r="D60" s="26">
        <f>D53/D57</f>
        <v>0</v>
      </c>
      <c r="E60" s="26">
        <f>E53/E57</f>
        <v>6.4150943396226415E-2</v>
      </c>
      <c r="F60" s="21"/>
    </row>
    <row r="61" spans="1:6" x14ac:dyDescent="0.25">
      <c r="A61" s="22" t="s">
        <v>15</v>
      </c>
      <c r="B61" s="26">
        <f>B54/B57</f>
        <v>0.41663613045071457</v>
      </c>
      <c r="C61" s="26">
        <f>C54/C57</f>
        <v>6.1068702290076333E-2</v>
      </c>
      <c r="D61" s="26">
        <f>D54/D57</f>
        <v>0</v>
      </c>
      <c r="E61" s="26">
        <f>E54/E57</f>
        <v>6.5094339622641509E-2</v>
      </c>
      <c r="F61" s="21"/>
    </row>
    <row r="62" spans="1:6" x14ac:dyDescent="0.25">
      <c r="A62" s="22" t="s">
        <v>16</v>
      </c>
      <c r="B62" s="26">
        <f>B55/B57</f>
        <v>0.30804934652497862</v>
      </c>
      <c r="C62" s="26">
        <f>C55/C57</f>
        <v>1.5267175572519083E-2</v>
      </c>
      <c r="D62" s="26">
        <f>D55/D57</f>
        <v>0</v>
      </c>
      <c r="E62" s="26">
        <f>E55/E57</f>
        <v>0.05</v>
      </c>
      <c r="F62" s="21"/>
    </row>
    <row r="63" spans="1:6" x14ac:dyDescent="0.25">
      <c r="A63" s="22" t="s">
        <v>17</v>
      </c>
      <c r="B63" s="26">
        <f>B56/B57</f>
        <v>0.15671186026627582</v>
      </c>
      <c r="C63" s="26">
        <f>C56/C57</f>
        <v>0.19847328244274809</v>
      </c>
      <c r="D63" s="26">
        <f>D56/D57</f>
        <v>1</v>
      </c>
      <c r="E63" s="26">
        <f>E56/E57</f>
        <v>0.31603773584905659</v>
      </c>
      <c r="F63" s="21"/>
    </row>
    <row r="64" spans="1:6" x14ac:dyDescent="0.25">
      <c r="A64" s="25"/>
      <c r="B64" s="27"/>
      <c r="C64" s="27"/>
      <c r="D64" s="27"/>
      <c r="E64" s="27"/>
      <c r="F64" s="21"/>
    </row>
    <row r="65" spans="1:6" x14ac:dyDescent="0.25">
      <c r="A65" s="25"/>
      <c r="B65" s="27"/>
      <c r="C65" s="27"/>
      <c r="D65" s="27"/>
      <c r="E65" s="27"/>
      <c r="F65" s="21"/>
    </row>
    <row r="72" spans="1:6" x14ac:dyDescent="0.25">
      <c r="A72" s="21"/>
      <c r="B72" s="21"/>
      <c r="C72" s="21"/>
      <c r="D72" s="21"/>
      <c r="E72" s="21"/>
      <c r="F72" s="21"/>
    </row>
    <row r="73" spans="1:6" x14ac:dyDescent="0.25">
      <c r="A73" s="21"/>
      <c r="B73" s="21"/>
      <c r="C73" s="21"/>
      <c r="D73" s="21"/>
      <c r="E73" s="21"/>
      <c r="F73" s="21"/>
    </row>
    <row r="74" spans="1:6" ht="45" x14ac:dyDescent="0.25">
      <c r="A74" s="49" t="s">
        <v>49</v>
      </c>
      <c r="B74" s="50" t="s">
        <v>10</v>
      </c>
      <c r="C74" s="46" t="s">
        <v>9</v>
      </c>
      <c r="D74" s="47" t="s">
        <v>8</v>
      </c>
      <c r="E74" s="50" t="s">
        <v>7</v>
      </c>
      <c r="F74" s="46" t="s">
        <v>6</v>
      </c>
    </row>
    <row r="75" spans="1:6" x14ac:dyDescent="0.25">
      <c r="A75" s="22" t="s">
        <v>1</v>
      </c>
      <c r="B75" s="23">
        <v>379</v>
      </c>
      <c r="C75" s="23">
        <v>285</v>
      </c>
      <c r="D75" s="23">
        <v>111</v>
      </c>
      <c r="E75" s="23">
        <v>30</v>
      </c>
      <c r="F75" s="23">
        <f>SUM(B75:E75)</f>
        <v>805</v>
      </c>
    </row>
    <row r="76" spans="1:6" x14ac:dyDescent="0.25">
      <c r="A76" s="22" t="s">
        <v>14</v>
      </c>
      <c r="B76" s="23">
        <v>467</v>
      </c>
      <c r="C76" s="23">
        <v>218</v>
      </c>
      <c r="D76" s="23">
        <v>84</v>
      </c>
      <c r="E76" s="23">
        <v>37</v>
      </c>
      <c r="F76" s="23">
        <f>SUM(B76:E76)</f>
        <v>806</v>
      </c>
    </row>
    <row r="77" spans="1:6" x14ac:dyDescent="0.25">
      <c r="A77" s="22" t="s">
        <v>15</v>
      </c>
      <c r="B77" s="23">
        <v>1708</v>
      </c>
      <c r="C77" s="23">
        <v>952</v>
      </c>
      <c r="D77" s="23">
        <v>587</v>
      </c>
      <c r="E77" s="23">
        <v>239</v>
      </c>
      <c r="F77" s="23">
        <f>SUM(B77:E77)</f>
        <v>3486</v>
      </c>
    </row>
    <row r="78" spans="1:6" x14ac:dyDescent="0.25">
      <c r="A78" s="22" t="s">
        <v>16</v>
      </c>
      <c r="B78" s="23">
        <v>892</v>
      </c>
      <c r="C78" s="23">
        <v>499</v>
      </c>
      <c r="D78" s="23">
        <v>576</v>
      </c>
      <c r="E78" s="23">
        <v>607</v>
      </c>
      <c r="F78" s="23">
        <f>SUM(B78:E78)</f>
        <v>2574</v>
      </c>
    </row>
    <row r="79" spans="1:6" x14ac:dyDescent="0.25">
      <c r="A79" s="22" t="s">
        <v>17</v>
      </c>
      <c r="B79" s="23">
        <v>430</v>
      </c>
      <c r="C79" s="23">
        <v>326</v>
      </c>
      <c r="D79" s="23">
        <v>327</v>
      </c>
      <c r="E79" s="23">
        <v>499</v>
      </c>
      <c r="F79" s="23">
        <f>SUM(B79:E79)</f>
        <v>1582</v>
      </c>
    </row>
    <row r="80" spans="1:6" x14ac:dyDescent="0.25">
      <c r="A80" s="28" t="s">
        <v>0</v>
      </c>
      <c r="B80" s="65">
        <f>SUM(B75:B79)</f>
        <v>3876</v>
      </c>
      <c r="C80" s="65">
        <f>SUM(C75:C79)</f>
        <v>2280</v>
      </c>
      <c r="D80" s="65">
        <f>SUM(D75:D79)</f>
        <v>1685</v>
      </c>
      <c r="E80" s="65">
        <f>SUM(E75:E79)</f>
        <v>1412</v>
      </c>
      <c r="F80" s="24">
        <f>SUM(F75:F79)</f>
        <v>9253</v>
      </c>
    </row>
    <row r="81" spans="1:6" x14ac:dyDescent="0.25">
      <c r="A81" s="29"/>
      <c r="B81" s="48" t="s">
        <v>10</v>
      </c>
      <c r="C81" s="47" t="s">
        <v>9</v>
      </c>
      <c r="D81" s="48" t="s">
        <v>8</v>
      </c>
      <c r="E81" s="48" t="s">
        <v>7</v>
      </c>
      <c r="F81" s="21"/>
    </row>
    <row r="82" spans="1:6" x14ac:dyDescent="0.25">
      <c r="A82" s="22" t="s">
        <v>1</v>
      </c>
      <c r="B82" s="26">
        <f>B75/B80</f>
        <v>9.7781217750257998E-2</v>
      </c>
      <c r="C82" s="26">
        <f>C75/C80</f>
        <v>0.125</v>
      </c>
      <c r="D82" s="26">
        <f>D75/D80</f>
        <v>6.5875370919881313E-2</v>
      </c>
      <c r="E82" s="26">
        <f>E75/E80</f>
        <v>2.1246458923512748E-2</v>
      </c>
      <c r="F82" s="21"/>
    </row>
    <row r="83" spans="1:6" x14ac:dyDescent="0.25">
      <c r="A83" s="22" t="s">
        <v>14</v>
      </c>
      <c r="B83" s="26">
        <f>B76/B80</f>
        <v>0.12048503611971104</v>
      </c>
      <c r="C83" s="26">
        <f>C76/C80</f>
        <v>9.5614035087719304E-2</v>
      </c>
      <c r="D83" s="26">
        <f>D76/D80</f>
        <v>4.9851632047477744E-2</v>
      </c>
      <c r="E83" s="26">
        <f>E76/E80</f>
        <v>2.6203966005665724E-2</v>
      </c>
      <c r="F83" s="21"/>
    </row>
    <row r="84" spans="1:6" x14ac:dyDescent="0.25">
      <c r="A84" s="22" t="s">
        <v>15</v>
      </c>
      <c r="B84" s="26">
        <f>B77/B80</f>
        <v>0.44066047471620229</v>
      </c>
      <c r="C84" s="26">
        <f>C77/C80</f>
        <v>0.41754385964912283</v>
      </c>
      <c r="D84" s="26">
        <f>D77/D80</f>
        <v>0.34836795252225522</v>
      </c>
      <c r="E84" s="26">
        <f>E77/E80</f>
        <v>0.16926345609065155</v>
      </c>
      <c r="F84" s="21"/>
    </row>
    <row r="85" spans="1:6" x14ac:dyDescent="0.25">
      <c r="A85" s="22" t="s">
        <v>16</v>
      </c>
      <c r="B85" s="26">
        <f>B78/B80</f>
        <v>0.23013415892672859</v>
      </c>
      <c r="C85" s="26">
        <f>C78/C80</f>
        <v>0.218859649122807</v>
      </c>
      <c r="D85" s="26">
        <f>D78/D80</f>
        <v>0.34183976261127597</v>
      </c>
      <c r="E85" s="26">
        <f>E78/E80</f>
        <v>0.42988668555240794</v>
      </c>
      <c r="F85" s="21"/>
    </row>
    <row r="86" spans="1:6" x14ac:dyDescent="0.25">
      <c r="A86" s="22" t="s">
        <v>17</v>
      </c>
      <c r="B86" s="26">
        <f>B79/B80</f>
        <v>0.1109391124871001</v>
      </c>
      <c r="C86" s="26">
        <f>C79/C80</f>
        <v>0.14298245614035088</v>
      </c>
      <c r="D86" s="26">
        <f>D79/D80</f>
        <v>0.19406528189910979</v>
      </c>
      <c r="E86" s="26">
        <f>E79/E80</f>
        <v>0.35339943342776203</v>
      </c>
      <c r="F86" s="21"/>
    </row>
    <row r="87" spans="1:6" x14ac:dyDescent="0.25">
      <c r="A87" s="25"/>
      <c r="B87" s="27"/>
      <c r="C87" s="27"/>
      <c r="D87" s="27"/>
      <c r="E87" s="27"/>
      <c r="F87" s="21"/>
    </row>
    <row r="93" spans="1:6" x14ac:dyDescent="0.25">
      <c r="A93" s="21"/>
      <c r="B93" s="21"/>
      <c r="C93" s="21"/>
      <c r="D93" s="21"/>
      <c r="E93" s="21"/>
      <c r="F93" s="21"/>
    </row>
    <row r="94" spans="1:6" x14ac:dyDescent="0.25">
      <c r="A94" s="25"/>
      <c r="B94" s="27"/>
      <c r="C94" s="27"/>
      <c r="D94" s="27"/>
      <c r="E94" s="27"/>
      <c r="F94" s="21"/>
    </row>
    <row r="95" spans="1:6" x14ac:dyDescent="0.25">
      <c r="A95" s="21"/>
      <c r="B95" s="21"/>
      <c r="C95" s="21"/>
      <c r="D95" s="21"/>
      <c r="E95" s="21"/>
      <c r="F95" s="21"/>
    </row>
    <row r="96" spans="1:6" x14ac:dyDescent="0.25">
      <c r="A96" s="21"/>
      <c r="B96" s="21"/>
      <c r="C96" s="21"/>
      <c r="D96" s="21"/>
      <c r="E96" s="21"/>
      <c r="F96" s="21"/>
    </row>
    <row r="97" spans="1:6" ht="30" x14ac:dyDescent="0.25">
      <c r="A97" s="64" t="s">
        <v>50</v>
      </c>
      <c r="B97" s="47" t="s">
        <v>5</v>
      </c>
      <c r="C97" s="47" t="s">
        <v>4</v>
      </c>
      <c r="D97" s="47" t="s">
        <v>3</v>
      </c>
      <c r="E97" s="50" t="s">
        <v>2</v>
      </c>
      <c r="F97" s="46" t="s">
        <v>6</v>
      </c>
    </row>
    <row r="98" spans="1:6" x14ac:dyDescent="0.25">
      <c r="A98" s="22" t="s">
        <v>1</v>
      </c>
      <c r="B98" s="23">
        <v>266</v>
      </c>
      <c r="C98" s="23">
        <v>267</v>
      </c>
      <c r="D98" s="23">
        <v>144</v>
      </c>
      <c r="E98" s="30">
        <v>178</v>
      </c>
      <c r="F98" s="23">
        <f>SUM(B98:E98)</f>
        <v>855</v>
      </c>
    </row>
    <row r="99" spans="1:6" x14ac:dyDescent="0.25">
      <c r="A99" s="22" t="s">
        <v>14</v>
      </c>
      <c r="B99" s="23">
        <v>322</v>
      </c>
      <c r="C99" s="23">
        <v>254</v>
      </c>
      <c r="D99" s="23">
        <v>97</v>
      </c>
      <c r="E99" s="30">
        <v>141</v>
      </c>
      <c r="F99" s="23">
        <f>SUM(B99:E99)</f>
        <v>814</v>
      </c>
    </row>
    <row r="100" spans="1:6" x14ac:dyDescent="0.25">
      <c r="A100" s="22" t="s">
        <v>15</v>
      </c>
      <c r="B100" s="23">
        <v>1445</v>
      </c>
      <c r="C100" s="23">
        <v>1454</v>
      </c>
      <c r="D100" s="23">
        <v>264</v>
      </c>
      <c r="E100" s="30">
        <v>325</v>
      </c>
      <c r="F100" s="23">
        <f>SUM(B100:E100)</f>
        <v>3488</v>
      </c>
    </row>
    <row r="101" spans="1:6" x14ac:dyDescent="0.25">
      <c r="A101" s="22" t="s">
        <v>16</v>
      </c>
      <c r="B101" s="23">
        <v>1009</v>
      </c>
      <c r="C101" s="23">
        <v>1195</v>
      </c>
      <c r="D101" s="23">
        <v>164</v>
      </c>
      <c r="E101" s="30">
        <v>209</v>
      </c>
      <c r="F101" s="23">
        <f>SUM(B101:E101)</f>
        <v>2577</v>
      </c>
    </row>
    <row r="102" spans="1:6" x14ac:dyDescent="0.25">
      <c r="A102" s="22" t="s">
        <v>17</v>
      </c>
      <c r="B102" s="23">
        <v>575</v>
      </c>
      <c r="C102" s="23">
        <v>662</v>
      </c>
      <c r="D102" s="23">
        <v>140</v>
      </c>
      <c r="E102" s="30">
        <v>268</v>
      </c>
      <c r="F102" s="23">
        <f>SUM(B102:E102)</f>
        <v>1645</v>
      </c>
    </row>
    <row r="103" spans="1:6" x14ac:dyDescent="0.25">
      <c r="A103" s="28" t="s">
        <v>0</v>
      </c>
      <c r="B103" s="65">
        <f>SUM(B98:B102)</f>
        <v>3617</v>
      </c>
      <c r="C103" s="65">
        <f>SUM(C98:C102)</f>
        <v>3832</v>
      </c>
      <c r="D103" s="65">
        <f>SUM(D98:D102)</f>
        <v>809</v>
      </c>
      <c r="E103" s="65">
        <f>SUM(E98:E102)</f>
        <v>1121</v>
      </c>
      <c r="F103" s="24">
        <f>SUM(F98:F102)</f>
        <v>9379</v>
      </c>
    </row>
    <row r="104" spans="1:6" x14ac:dyDescent="0.25">
      <c r="A104" s="29"/>
      <c r="B104" s="47" t="s">
        <v>5</v>
      </c>
      <c r="C104" s="47" t="s">
        <v>4</v>
      </c>
      <c r="D104" s="47" t="s">
        <v>3</v>
      </c>
      <c r="E104" s="47" t="s">
        <v>2</v>
      </c>
      <c r="F104" s="21"/>
    </row>
    <row r="105" spans="1:6" x14ac:dyDescent="0.25">
      <c r="A105" s="22" t="s">
        <v>1</v>
      </c>
      <c r="B105" s="26">
        <f>B98/B103</f>
        <v>7.3541609068288633E-2</v>
      </c>
      <c r="C105" s="26">
        <f>C98/C103</f>
        <v>6.9676409185803756E-2</v>
      </c>
      <c r="D105" s="26">
        <f>D98/D103</f>
        <v>0.17799752781211373</v>
      </c>
      <c r="E105" s="26">
        <f>E98/E103</f>
        <v>0.15878679750223015</v>
      </c>
      <c r="F105" s="21"/>
    </row>
    <row r="106" spans="1:6" x14ac:dyDescent="0.25">
      <c r="A106" s="22" t="s">
        <v>14</v>
      </c>
      <c r="B106" s="26">
        <f>B99/B103</f>
        <v>8.9024053082665186E-2</v>
      </c>
      <c r="C106" s="26">
        <f>C99/C103</f>
        <v>6.6283924843423797E-2</v>
      </c>
      <c r="D106" s="26">
        <f>D99/D103</f>
        <v>0.11990111248454882</v>
      </c>
      <c r="E106" s="26">
        <f>E99/E103</f>
        <v>0.12578055307760927</v>
      </c>
      <c r="F106" s="21"/>
    </row>
    <row r="107" spans="1:6" x14ac:dyDescent="0.25">
      <c r="A107" s="22" t="s">
        <v>15</v>
      </c>
      <c r="B107" s="26">
        <f>B100/B103</f>
        <v>0.39950235001382361</v>
      </c>
      <c r="C107" s="26">
        <f>C100/C103</f>
        <v>0.37943632567849689</v>
      </c>
      <c r="D107" s="26">
        <f>D100/D103</f>
        <v>0.32632880098887518</v>
      </c>
      <c r="E107" s="26">
        <f>E100/E103</f>
        <v>0.28991971454058874</v>
      </c>
      <c r="F107" s="21"/>
    </row>
    <row r="108" spans="1:6" x14ac:dyDescent="0.25">
      <c r="A108" s="22" t="s">
        <v>16</v>
      </c>
      <c r="B108" s="26">
        <f>B101/B103</f>
        <v>0.27896046447332046</v>
      </c>
      <c r="C108" s="26">
        <f>C101/C103</f>
        <v>0.31184759916492694</v>
      </c>
      <c r="D108" s="26">
        <f>D101/D103</f>
        <v>0.20271940667490729</v>
      </c>
      <c r="E108" s="26">
        <f>E101/E103</f>
        <v>0.1864406779661017</v>
      </c>
      <c r="F108" s="21"/>
    </row>
    <row r="109" spans="1:6" x14ac:dyDescent="0.25">
      <c r="A109" s="22" t="s">
        <v>17</v>
      </c>
      <c r="B109" s="26">
        <f>B102/B103</f>
        <v>0.15897152336190212</v>
      </c>
      <c r="C109" s="26">
        <f>C102/C103</f>
        <v>0.17275574112734865</v>
      </c>
      <c r="D109" s="26">
        <f>D102/D103</f>
        <v>0.17305315203955501</v>
      </c>
      <c r="E109" s="26">
        <f>E102/E103</f>
        <v>0.23907225691347012</v>
      </c>
      <c r="F109" s="21"/>
    </row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9"/>
  <sheetViews>
    <sheetView tabSelected="1" topLeftCell="A104" zoomScale="75" zoomScaleNormal="75" zoomScalePageLayoutView="75" workbookViewId="0">
      <selection activeCell="A117" sqref="A117:XFD144"/>
    </sheetView>
  </sheetViews>
  <sheetFormatPr defaultColWidth="8.85546875" defaultRowHeight="15" x14ac:dyDescent="0.25"/>
  <cols>
    <col min="1" max="1" width="42.42578125" customWidth="1"/>
    <col min="2" max="3" width="21.7109375" customWidth="1"/>
    <col min="4" max="4" width="29.42578125" customWidth="1"/>
    <col min="5" max="5" width="20.28515625" customWidth="1"/>
    <col min="6" max="6" width="19.85546875" customWidth="1"/>
    <col min="7" max="7" width="17" customWidth="1"/>
    <col min="8" max="8" width="15.140625" customWidth="1"/>
    <col min="9" max="9" width="20" customWidth="1"/>
    <col min="10" max="11" width="18" bestFit="1" customWidth="1"/>
  </cols>
  <sheetData>
    <row r="1" spans="1:6" ht="26.25" x14ac:dyDescent="0.4">
      <c r="A1" s="35" t="s">
        <v>45</v>
      </c>
    </row>
    <row r="5" spans="1:6" s="40" customFormat="1" ht="23.25" x14ac:dyDescent="0.25">
      <c r="A5" s="36" t="s">
        <v>42</v>
      </c>
    </row>
    <row r="9" spans="1:6" ht="30" x14ac:dyDescent="0.25">
      <c r="A9" s="41" t="s">
        <v>51</v>
      </c>
      <c r="B9" s="42" t="s">
        <v>41</v>
      </c>
      <c r="C9" s="42" t="s">
        <v>30</v>
      </c>
      <c r="D9" s="42" t="s">
        <v>39</v>
      </c>
      <c r="E9" s="42" t="s">
        <v>32</v>
      </c>
      <c r="F9" s="42" t="s">
        <v>33</v>
      </c>
    </row>
    <row r="10" spans="1:6" x14ac:dyDescent="0.25">
      <c r="A10" s="6" t="s">
        <v>1</v>
      </c>
      <c r="B10" s="31">
        <v>856</v>
      </c>
      <c r="C10" s="31">
        <v>204963</v>
      </c>
      <c r="D10" s="31">
        <v>102798</v>
      </c>
      <c r="E10" s="33">
        <f>C10/C15</f>
        <v>3.2794038023631331E-2</v>
      </c>
      <c r="F10" s="33">
        <f>D10/D15</f>
        <v>0.13826394670547457</v>
      </c>
    </row>
    <row r="11" spans="1:6" x14ac:dyDescent="0.25">
      <c r="A11" s="6" t="s">
        <v>14</v>
      </c>
      <c r="B11" s="31">
        <v>730</v>
      </c>
      <c r="C11" s="31">
        <v>484482</v>
      </c>
      <c r="D11" s="31">
        <v>113945</v>
      </c>
      <c r="E11" s="33">
        <f>C11/C15</f>
        <v>7.7517020778213402E-2</v>
      </c>
      <c r="F11" s="33">
        <f>D11/D15</f>
        <v>0.15325673074724508</v>
      </c>
    </row>
    <row r="12" spans="1:6" x14ac:dyDescent="0.25">
      <c r="A12" s="6" t="s">
        <v>15</v>
      </c>
      <c r="B12" s="31">
        <v>3378</v>
      </c>
      <c r="C12" s="31">
        <v>2519067</v>
      </c>
      <c r="D12" s="31">
        <v>349650</v>
      </c>
      <c r="E12" s="33">
        <f>C12/C15</f>
        <v>0.40305020409573877</v>
      </c>
      <c r="F12" s="33">
        <f>D12/D15</f>
        <v>0.47028141564591908</v>
      </c>
    </row>
    <row r="13" spans="1:6" x14ac:dyDescent="0.25">
      <c r="A13" s="6" t="s">
        <v>16</v>
      </c>
      <c r="B13" s="31">
        <v>2787</v>
      </c>
      <c r="C13" s="31">
        <v>1988416</v>
      </c>
      <c r="D13" s="31">
        <v>151406</v>
      </c>
      <c r="E13" s="33">
        <f>C13/C15</f>
        <v>0.31814615277292446</v>
      </c>
      <c r="F13" s="33">
        <f>D13/D15</f>
        <v>0.20364200777144578</v>
      </c>
    </row>
    <row r="14" spans="1:6" x14ac:dyDescent="0.25">
      <c r="A14" s="6" t="s">
        <v>17</v>
      </c>
      <c r="B14" s="32">
        <v>2050</v>
      </c>
      <c r="C14" s="32">
        <v>1053080</v>
      </c>
      <c r="D14" s="32">
        <v>25692</v>
      </c>
      <c r="E14" s="33">
        <f>C14/C15</f>
        <v>0.16849258432949205</v>
      </c>
      <c r="F14" s="33">
        <f>D14/D15</f>
        <v>3.4555899129915496E-2</v>
      </c>
    </row>
    <row r="15" spans="1:6" x14ac:dyDescent="0.25">
      <c r="A15" s="4" t="s">
        <v>0</v>
      </c>
      <c r="B15" s="65">
        <f>SUM(B10:B14)</f>
        <v>9801</v>
      </c>
      <c r="C15" s="65">
        <f>SUM(C10:C14)</f>
        <v>6250008</v>
      </c>
      <c r="D15" s="65">
        <f>SUM(D10:D14)</f>
        <v>743491</v>
      </c>
      <c r="E15" s="66">
        <f>SUM(E10:E14)</f>
        <v>1</v>
      </c>
      <c r="F15" s="66">
        <f>SUM(F10:F14)</f>
        <v>1</v>
      </c>
    </row>
    <row r="19" spans="1:7" s="40" customFormat="1" ht="23.25" x14ac:dyDescent="0.25">
      <c r="A19" s="36" t="s">
        <v>40</v>
      </c>
    </row>
    <row r="25" spans="1:7" s="15" customFormat="1" x14ac:dyDescent="0.25">
      <c r="A25" s="12"/>
      <c r="B25" s="13"/>
      <c r="C25" s="13"/>
      <c r="D25" s="14"/>
      <c r="E25" s="12"/>
    </row>
    <row r="26" spans="1:7" x14ac:dyDescent="0.25">
      <c r="F26" s="15"/>
      <c r="G26" s="15"/>
    </row>
    <row r="27" spans="1:7" x14ac:dyDescent="0.25">
      <c r="F27" s="15"/>
      <c r="G27" s="15"/>
    </row>
    <row r="28" spans="1:7" s="17" customFormat="1" ht="30" x14ac:dyDescent="0.25">
      <c r="A28" s="16" t="s">
        <v>52</v>
      </c>
      <c r="B28" s="44" t="s">
        <v>24</v>
      </c>
      <c r="C28" s="44" t="s">
        <v>26</v>
      </c>
      <c r="D28" s="44" t="s">
        <v>28</v>
      </c>
      <c r="E28" s="45" t="s">
        <v>29</v>
      </c>
      <c r="F28" s="46" t="s">
        <v>6</v>
      </c>
      <c r="G28" s="15"/>
    </row>
    <row r="29" spans="1:7" x14ac:dyDescent="0.25">
      <c r="A29" s="6" t="s">
        <v>1</v>
      </c>
      <c r="B29" s="9">
        <v>131</v>
      </c>
      <c r="C29" s="9">
        <v>44</v>
      </c>
      <c r="D29" s="18">
        <v>526</v>
      </c>
      <c r="E29" s="3">
        <v>151</v>
      </c>
      <c r="F29" s="23">
        <f>SUM(B29:E29)</f>
        <v>852</v>
      </c>
      <c r="G29" s="15"/>
    </row>
    <row r="30" spans="1:7" x14ac:dyDescent="0.25">
      <c r="A30" s="6" t="s">
        <v>14</v>
      </c>
      <c r="B30" s="9">
        <v>333</v>
      </c>
      <c r="C30" s="9">
        <v>105</v>
      </c>
      <c r="D30" s="18">
        <v>259</v>
      </c>
      <c r="E30" s="3">
        <v>32</v>
      </c>
      <c r="F30" s="23">
        <f>SUM(B30:E30)</f>
        <v>729</v>
      </c>
      <c r="G30" s="15"/>
    </row>
    <row r="31" spans="1:7" x14ac:dyDescent="0.25">
      <c r="A31" s="6" t="s">
        <v>15</v>
      </c>
      <c r="B31" s="9">
        <v>2183</v>
      </c>
      <c r="C31" s="9">
        <v>518</v>
      </c>
      <c r="D31" s="18">
        <v>593</v>
      </c>
      <c r="E31" s="3">
        <v>74</v>
      </c>
      <c r="F31" s="23">
        <f>SUM(B31:E31)</f>
        <v>3368</v>
      </c>
      <c r="G31" s="15"/>
    </row>
    <row r="32" spans="1:7" x14ac:dyDescent="0.25">
      <c r="A32" s="6" t="s">
        <v>16</v>
      </c>
      <c r="B32" s="9">
        <v>1968</v>
      </c>
      <c r="C32" s="9">
        <v>498</v>
      </c>
      <c r="D32" s="18">
        <v>265</v>
      </c>
      <c r="E32" s="3">
        <v>49</v>
      </c>
      <c r="F32" s="23">
        <f>SUM(B32:E32)</f>
        <v>2780</v>
      </c>
      <c r="G32" s="15"/>
    </row>
    <row r="33" spans="1:9" x14ac:dyDescent="0.25">
      <c r="A33" s="6" t="s">
        <v>17</v>
      </c>
      <c r="B33" s="9">
        <v>1179</v>
      </c>
      <c r="C33" s="9">
        <v>232</v>
      </c>
      <c r="D33" s="18">
        <v>392</v>
      </c>
      <c r="E33" s="3">
        <v>219</v>
      </c>
      <c r="F33" s="23">
        <f>SUM(B33:E33)</f>
        <v>2022</v>
      </c>
      <c r="G33" s="15"/>
    </row>
    <row r="34" spans="1:9" x14ac:dyDescent="0.25">
      <c r="A34" s="8" t="s">
        <v>0</v>
      </c>
      <c r="B34" s="65">
        <f>SUM(B29:B33)</f>
        <v>5794</v>
      </c>
      <c r="C34" s="65">
        <f>SUM(C29:C33)</f>
        <v>1397</v>
      </c>
      <c r="D34" s="65">
        <f>SUM(D29:D33)</f>
        <v>2035</v>
      </c>
      <c r="E34" s="65">
        <f>SUM(E29:E33)</f>
        <v>525</v>
      </c>
      <c r="F34" s="24">
        <f>SUM(F29:F33)</f>
        <v>9751</v>
      </c>
      <c r="G34" s="15"/>
    </row>
    <row r="35" spans="1:9" ht="30" x14ac:dyDescent="0.25">
      <c r="A35" s="7"/>
      <c r="B35" s="43" t="s">
        <v>25</v>
      </c>
      <c r="C35" s="43" t="s">
        <v>27</v>
      </c>
      <c r="D35" s="43" t="s">
        <v>34</v>
      </c>
      <c r="E35" s="42" t="s">
        <v>35</v>
      </c>
      <c r="F35" s="15"/>
      <c r="G35" s="19"/>
      <c r="H35" s="20"/>
      <c r="I35" s="15"/>
    </row>
    <row r="36" spans="1:9" x14ac:dyDescent="0.25">
      <c r="A36" s="6" t="s">
        <v>1</v>
      </c>
      <c r="B36" s="5">
        <f>B29/B34</f>
        <v>2.2609596133931653E-2</v>
      </c>
      <c r="C36" s="5">
        <f>C29/C34</f>
        <v>3.1496062992125984E-2</v>
      </c>
      <c r="D36" s="5">
        <f>D29/D34</f>
        <v>0.25847665847665846</v>
      </c>
      <c r="E36" s="5">
        <f>E29/E34</f>
        <v>0.28761904761904761</v>
      </c>
    </row>
    <row r="37" spans="1:9" x14ac:dyDescent="0.25">
      <c r="A37" s="6" t="s">
        <v>14</v>
      </c>
      <c r="B37" s="5">
        <f>B30/B34</f>
        <v>5.7473248187780462E-2</v>
      </c>
      <c r="C37" s="5">
        <f>C30/C34</f>
        <v>7.516105941302792E-2</v>
      </c>
      <c r="D37" s="5">
        <f>D30/D34</f>
        <v>0.12727272727272726</v>
      </c>
      <c r="E37" s="5">
        <f>E30/E34</f>
        <v>6.0952380952380952E-2</v>
      </c>
    </row>
    <row r="38" spans="1:9" x14ac:dyDescent="0.25">
      <c r="A38" s="6" t="s">
        <v>15</v>
      </c>
      <c r="B38" s="5">
        <f>B31/B34</f>
        <v>0.37676907145322747</v>
      </c>
      <c r="C38" s="5">
        <f>C31/C34</f>
        <v>0.37079455977093773</v>
      </c>
      <c r="D38" s="5">
        <f>D31/D34</f>
        <v>0.2914004914004914</v>
      </c>
      <c r="E38" s="5">
        <f>E31/E34</f>
        <v>0.14095238095238094</v>
      </c>
    </row>
    <row r="39" spans="1:9" x14ac:dyDescent="0.25">
      <c r="A39" s="6" t="s">
        <v>16</v>
      </c>
      <c r="B39" s="5">
        <f>B32/B34</f>
        <v>0.33966171901967551</v>
      </c>
      <c r="C39" s="5">
        <f>C32/C34</f>
        <v>0.35647816750178957</v>
      </c>
      <c r="D39" s="5">
        <f>D32/D34</f>
        <v>0.13022113022113022</v>
      </c>
      <c r="E39" s="5">
        <f>E32/E34</f>
        <v>9.3333333333333338E-2</v>
      </c>
    </row>
    <row r="40" spans="1:9" x14ac:dyDescent="0.25">
      <c r="A40" s="6" t="s">
        <v>17</v>
      </c>
      <c r="B40" s="5">
        <f>B33/B34</f>
        <v>0.20348636520538488</v>
      </c>
      <c r="C40" s="5">
        <f>C33/C34</f>
        <v>0.16607015032211883</v>
      </c>
      <c r="D40" s="5">
        <f>D33/D34</f>
        <v>0.19262899262899263</v>
      </c>
      <c r="E40" s="5">
        <f>E33/E34</f>
        <v>0.41714285714285715</v>
      </c>
    </row>
    <row r="41" spans="1:9" x14ac:dyDescent="0.25">
      <c r="A41" s="11"/>
      <c r="B41" s="10"/>
      <c r="C41" s="10"/>
      <c r="D41" s="10"/>
      <c r="E41" s="10"/>
      <c r="F41" s="10"/>
      <c r="G41" s="10"/>
      <c r="H41" s="10"/>
      <c r="I41" s="10"/>
    </row>
    <row r="42" spans="1:9" x14ac:dyDescent="0.25">
      <c r="A42" s="11"/>
      <c r="B42" s="10"/>
      <c r="C42" s="10"/>
      <c r="D42" s="10"/>
      <c r="E42" s="10"/>
      <c r="F42" s="10"/>
      <c r="G42" s="10"/>
      <c r="H42" s="10"/>
      <c r="I42" s="10"/>
    </row>
    <row r="51" spans="1:6" ht="30" x14ac:dyDescent="0.25">
      <c r="A51" s="68" t="s">
        <v>53</v>
      </c>
      <c r="B51" s="47" t="s">
        <v>13</v>
      </c>
      <c r="C51" s="47" t="s">
        <v>18</v>
      </c>
      <c r="D51" s="47" t="s">
        <v>12</v>
      </c>
      <c r="E51" s="47" t="s">
        <v>11</v>
      </c>
      <c r="F51" s="46" t="s">
        <v>6</v>
      </c>
    </row>
    <row r="52" spans="1:6" x14ac:dyDescent="0.25">
      <c r="A52" s="22" t="s">
        <v>1</v>
      </c>
      <c r="B52" s="23">
        <v>244</v>
      </c>
      <c r="C52" s="23">
        <v>80</v>
      </c>
      <c r="D52" s="23">
        <v>0</v>
      </c>
      <c r="E52" s="23">
        <v>528</v>
      </c>
      <c r="F52" s="23">
        <f>SUM(B52:E52)</f>
        <v>852</v>
      </c>
    </row>
    <row r="53" spans="1:6" x14ac:dyDescent="0.25">
      <c r="A53" s="22" t="s">
        <v>14</v>
      </c>
      <c r="B53" s="23">
        <v>635</v>
      </c>
      <c r="C53" s="23">
        <v>11</v>
      </c>
      <c r="D53" s="23">
        <v>1</v>
      </c>
      <c r="E53" s="23">
        <v>82</v>
      </c>
      <c r="F53" s="23">
        <f>SUM(B53:E53)</f>
        <v>729</v>
      </c>
    </row>
    <row r="54" spans="1:6" x14ac:dyDescent="0.25">
      <c r="A54" s="22" t="s">
        <v>15</v>
      </c>
      <c r="B54" s="23">
        <v>3287</v>
      </c>
      <c r="C54" s="23">
        <v>8</v>
      </c>
      <c r="D54" s="23">
        <v>0</v>
      </c>
      <c r="E54" s="23">
        <v>74</v>
      </c>
      <c r="F54" s="23">
        <f>SUM(B54:E54)</f>
        <v>3369</v>
      </c>
    </row>
    <row r="55" spans="1:6" x14ac:dyDescent="0.25">
      <c r="A55" s="22" t="s">
        <v>16</v>
      </c>
      <c r="B55" s="23">
        <v>2715</v>
      </c>
      <c r="C55" s="23">
        <v>4</v>
      </c>
      <c r="D55" s="23">
        <v>0</v>
      </c>
      <c r="E55" s="23">
        <v>62</v>
      </c>
      <c r="F55" s="23">
        <f>SUM(B55:E55)</f>
        <v>2781</v>
      </c>
    </row>
    <row r="56" spans="1:6" x14ac:dyDescent="0.25">
      <c r="A56" s="22" t="s">
        <v>17</v>
      </c>
      <c r="B56" s="23">
        <v>1645</v>
      </c>
      <c r="C56" s="23">
        <v>17</v>
      </c>
      <c r="D56" s="23">
        <v>3</v>
      </c>
      <c r="E56" s="23">
        <v>358</v>
      </c>
      <c r="F56" s="23">
        <f>SUM(B56:E56)</f>
        <v>2023</v>
      </c>
    </row>
    <row r="57" spans="1:6" x14ac:dyDescent="0.25">
      <c r="A57" s="24" t="s">
        <v>0</v>
      </c>
      <c r="B57" s="65">
        <f>SUM(B52:B56)</f>
        <v>8526</v>
      </c>
      <c r="C57" s="65">
        <f>SUM(C52:C56)</f>
        <v>120</v>
      </c>
      <c r="D57" s="65">
        <f>SUM(D52:D56)</f>
        <v>4</v>
      </c>
      <c r="E57" s="65">
        <f>SUM(E52:E56)</f>
        <v>1104</v>
      </c>
      <c r="F57" s="24">
        <f>SUM(F52:F56)</f>
        <v>9754</v>
      </c>
    </row>
    <row r="58" spans="1:6" x14ac:dyDescent="0.25">
      <c r="A58" s="24"/>
      <c r="B58" s="48" t="s">
        <v>13</v>
      </c>
      <c r="C58" s="48" t="s">
        <v>18</v>
      </c>
      <c r="D58" s="48" t="s">
        <v>12</v>
      </c>
      <c r="E58" s="48" t="s">
        <v>11</v>
      </c>
      <c r="F58" s="21"/>
    </row>
    <row r="59" spans="1:6" x14ac:dyDescent="0.25">
      <c r="A59" s="22" t="s">
        <v>1</v>
      </c>
      <c r="B59" s="26">
        <f>B52/B57</f>
        <v>2.8618343889279849E-2</v>
      </c>
      <c r="C59" s="26">
        <f>C52/C57</f>
        <v>0.66666666666666663</v>
      </c>
      <c r="D59" s="26">
        <f>D52/D57</f>
        <v>0</v>
      </c>
      <c r="E59" s="26">
        <f>E52/E57</f>
        <v>0.47826086956521741</v>
      </c>
      <c r="F59" s="21"/>
    </row>
    <row r="60" spans="1:6" x14ac:dyDescent="0.25">
      <c r="A60" s="22" t="s">
        <v>14</v>
      </c>
      <c r="B60" s="26">
        <f>B53/B57</f>
        <v>7.4478067088904532E-2</v>
      </c>
      <c r="C60" s="26">
        <f>C53/C57</f>
        <v>9.166666666666666E-2</v>
      </c>
      <c r="D60" s="26">
        <f>D53/D57</f>
        <v>0.25</v>
      </c>
      <c r="E60" s="26">
        <f>E53/E57</f>
        <v>7.4275362318840576E-2</v>
      </c>
      <c r="F60" s="21"/>
    </row>
    <row r="61" spans="1:6" x14ac:dyDescent="0.25">
      <c r="A61" s="22" t="s">
        <v>15</v>
      </c>
      <c r="B61" s="26">
        <f>B54/B57</f>
        <v>0.38552662444288061</v>
      </c>
      <c r="C61" s="26">
        <f>C54/C57</f>
        <v>6.6666666666666666E-2</v>
      </c>
      <c r="D61" s="26">
        <f>D54/D57</f>
        <v>0</v>
      </c>
      <c r="E61" s="26">
        <f>E54/E57</f>
        <v>6.7028985507246383E-2</v>
      </c>
      <c r="F61" s="21"/>
    </row>
    <row r="62" spans="1:6" x14ac:dyDescent="0.25">
      <c r="A62" s="22" t="s">
        <v>16</v>
      </c>
      <c r="B62" s="26">
        <f>B55/B57</f>
        <v>0.31843771991555242</v>
      </c>
      <c r="C62" s="26">
        <f>C55/C57</f>
        <v>3.3333333333333333E-2</v>
      </c>
      <c r="D62" s="26">
        <f>D55/D57</f>
        <v>0</v>
      </c>
      <c r="E62" s="26">
        <f>E55/E57</f>
        <v>5.6159420289855072E-2</v>
      </c>
      <c r="F62" s="21"/>
    </row>
    <row r="63" spans="1:6" x14ac:dyDescent="0.25">
      <c r="A63" s="22" t="s">
        <v>17</v>
      </c>
      <c r="B63" s="26">
        <f>B56/B57</f>
        <v>0.19293924466338258</v>
      </c>
      <c r="C63" s="26">
        <f>C56/C57</f>
        <v>0.14166666666666666</v>
      </c>
      <c r="D63" s="26">
        <f>D56/D57</f>
        <v>0.75</v>
      </c>
      <c r="E63" s="26">
        <f>E56/E57</f>
        <v>0.32427536231884058</v>
      </c>
      <c r="F63" s="21"/>
    </row>
    <row r="64" spans="1:6" x14ac:dyDescent="0.25">
      <c r="A64" s="25"/>
      <c r="B64" s="27"/>
      <c r="C64" s="27"/>
      <c r="D64" s="27"/>
      <c r="E64" s="27"/>
      <c r="F64" s="21"/>
    </row>
    <row r="65" spans="1:6" x14ac:dyDescent="0.25">
      <c r="A65" s="25"/>
      <c r="B65" s="27"/>
      <c r="C65" s="27"/>
      <c r="D65" s="27"/>
      <c r="E65" s="27"/>
      <c r="F65" s="21"/>
    </row>
    <row r="72" spans="1:6" x14ac:dyDescent="0.25">
      <c r="A72" s="21"/>
      <c r="B72" s="21"/>
      <c r="C72" s="21"/>
      <c r="D72" s="21"/>
      <c r="E72" s="21"/>
      <c r="F72" s="21"/>
    </row>
    <row r="73" spans="1:6" x14ac:dyDescent="0.25">
      <c r="A73" s="21"/>
      <c r="B73" s="21"/>
      <c r="C73" s="21"/>
      <c r="D73" s="21"/>
      <c r="E73" s="21"/>
      <c r="F73" s="21"/>
    </row>
    <row r="74" spans="1:6" ht="45" x14ac:dyDescent="0.25">
      <c r="A74" s="49" t="s">
        <v>54</v>
      </c>
      <c r="B74" s="50" t="s">
        <v>10</v>
      </c>
      <c r="C74" s="46" t="s">
        <v>9</v>
      </c>
      <c r="D74" s="47" t="s">
        <v>8</v>
      </c>
      <c r="E74" s="50" t="s">
        <v>7</v>
      </c>
      <c r="F74" s="46" t="s">
        <v>6</v>
      </c>
    </row>
    <row r="75" spans="1:6" x14ac:dyDescent="0.25">
      <c r="A75" s="22" t="s">
        <v>1</v>
      </c>
      <c r="B75" s="23">
        <v>332</v>
      </c>
      <c r="C75" s="23">
        <v>307</v>
      </c>
      <c r="D75" s="23">
        <v>120</v>
      </c>
      <c r="E75" s="23">
        <v>91</v>
      </c>
      <c r="F75" s="23">
        <f>SUM(B75:E75)</f>
        <v>850</v>
      </c>
    </row>
    <row r="76" spans="1:6" x14ac:dyDescent="0.25">
      <c r="A76" s="22" t="s">
        <v>14</v>
      </c>
      <c r="B76" s="23">
        <v>399</v>
      </c>
      <c r="C76" s="23">
        <v>231</v>
      </c>
      <c r="D76" s="23">
        <v>59</v>
      </c>
      <c r="E76" s="23">
        <v>35</v>
      </c>
      <c r="F76" s="23">
        <f>SUM(B76:E76)</f>
        <v>724</v>
      </c>
    </row>
    <row r="77" spans="1:6" x14ac:dyDescent="0.25">
      <c r="A77" s="22" t="s">
        <v>15</v>
      </c>
      <c r="B77" s="23">
        <v>1624</v>
      </c>
      <c r="C77" s="23">
        <v>936</v>
      </c>
      <c r="D77" s="23">
        <v>572</v>
      </c>
      <c r="E77" s="23">
        <v>231</v>
      </c>
      <c r="F77" s="23">
        <f>SUM(B77:E77)</f>
        <v>3363</v>
      </c>
    </row>
    <row r="78" spans="1:6" x14ac:dyDescent="0.25">
      <c r="A78" s="22" t="s">
        <v>16</v>
      </c>
      <c r="B78" s="23">
        <v>976</v>
      </c>
      <c r="C78" s="23">
        <v>563</v>
      </c>
      <c r="D78" s="23">
        <v>627</v>
      </c>
      <c r="E78" s="23">
        <v>611</v>
      </c>
      <c r="F78" s="23">
        <f>SUM(B78:E78)</f>
        <v>2777</v>
      </c>
    </row>
    <row r="79" spans="1:6" x14ac:dyDescent="0.25">
      <c r="A79" s="22" t="s">
        <v>17</v>
      </c>
      <c r="B79" s="23">
        <v>527</v>
      </c>
      <c r="C79" s="23">
        <v>449</v>
      </c>
      <c r="D79" s="23">
        <v>383</v>
      </c>
      <c r="E79" s="23">
        <v>651</v>
      </c>
      <c r="F79" s="23">
        <f>SUM(B79:E79)</f>
        <v>2010</v>
      </c>
    </row>
    <row r="80" spans="1:6" x14ac:dyDescent="0.25">
      <c r="A80" s="28" t="s">
        <v>0</v>
      </c>
      <c r="B80" s="65">
        <f>SUM(B75:B79)</f>
        <v>3858</v>
      </c>
      <c r="C80" s="65">
        <f>SUM(C75:C79)</f>
        <v>2486</v>
      </c>
      <c r="D80" s="65">
        <f>SUM(D75:D79)</f>
        <v>1761</v>
      </c>
      <c r="E80" s="65">
        <f>SUM(E75:E79)</f>
        <v>1619</v>
      </c>
      <c r="F80" s="24">
        <f>SUM(F75:F79)</f>
        <v>9724</v>
      </c>
    </row>
    <row r="81" spans="1:6" x14ac:dyDescent="0.25">
      <c r="A81" s="29"/>
      <c r="B81" s="48" t="s">
        <v>10</v>
      </c>
      <c r="C81" s="47" t="s">
        <v>9</v>
      </c>
      <c r="D81" s="48" t="s">
        <v>8</v>
      </c>
      <c r="E81" s="48" t="s">
        <v>7</v>
      </c>
      <c r="F81" s="21"/>
    </row>
    <row r="82" spans="1:6" x14ac:dyDescent="0.25">
      <c r="A82" s="22" t="s">
        <v>1</v>
      </c>
      <c r="B82" s="26">
        <f>B75/B80</f>
        <v>8.6054950751684817E-2</v>
      </c>
      <c r="C82" s="26">
        <f>C75/C80</f>
        <v>0.12349155269509252</v>
      </c>
      <c r="D82" s="26">
        <f>D75/D80</f>
        <v>6.8143100511073251E-2</v>
      </c>
      <c r="E82" s="26">
        <f>E75/E80</f>
        <v>5.6207535515750466E-2</v>
      </c>
      <c r="F82" s="21"/>
    </row>
    <row r="83" spans="1:6" x14ac:dyDescent="0.25">
      <c r="A83" s="22" t="s">
        <v>14</v>
      </c>
      <c r="B83" s="26">
        <f>B76/B80</f>
        <v>0.10342146189735614</v>
      </c>
      <c r="C83" s="26">
        <f>C76/C80</f>
        <v>9.2920353982300891E-2</v>
      </c>
      <c r="D83" s="26">
        <f>D76/D80</f>
        <v>3.3503691084611015E-2</v>
      </c>
      <c r="E83" s="26">
        <f>E76/E80</f>
        <v>2.1618282890673256E-2</v>
      </c>
      <c r="F83" s="21"/>
    </row>
    <row r="84" spans="1:6" x14ac:dyDescent="0.25">
      <c r="A84" s="22" t="s">
        <v>15</v>
      </c>
      <c r="B84" s="26">
        <f>B77/B80</f>
        <v>0.42094349403836184</v>
      </c>
      <c r="C84" s="26">
        <f>C77/C80</f>
        <v>0.37650844730490746</v>
      </c>
      <c r="D84" s="26">
        <f>D77/D80</f>
        <v>0.32481544576944915</v>
      </c>
      <c r="E84" s="26">
        <f>E77/E80</f>
        <v>0.14268066707844348</v>
      </c>
      <c r="F84" s="21"/>
    </row>
    <row r="85" spans="1:6" x14ac:dyDescent="0.25">
      <c r="A85" s="22" t="s">
        <v>16</v>
      </c>
      <c r="B85" s="26">
        <f>B78/B80</f>
        <v>0.25298081907724207</v>
      </c>
      <c r="C85" s="26">
        <f>C78/C80</f>
        <v>0.22646822204344327</v>
      </c>
      <c r="D85" s="26">
        <f>D78/D80</f>
        <v>0.35604770017035775</v>
      </c>
      <c r="E85" s="26">
        <f>E78/E80</f>
        <v>0.37739345274861025</v>
      </c>
      <c r="F85" s="21"/>
    </row>
    <row r="86" spans="1:6" x14ac:dyDescent="0.25">
      <c r="A86" s="22" t="s">
        <v>17</v>
      </c>
      <c r="B86" s="26">
        <f>B79/B80</f>
        <v>0.13659927423535512</v>
      </c>
      <c r="C86" s="26">
        <f>C79/C80</f>
        <v>0.18061142397425584</v>
      </c>
      <c r="D86" s="26">
        <f>D79/D80</f>
        <v>0.2174900624645088</v>
      </c>
      <c r="E86" s="26">
        <f>E79/E80</f>
        <v>0.40210006176652252</v>
      </c>
      <c r="F86" s="21"/>
    </row>
    <row r="87" spans="1:6" x14ac:dyDescent="0.25">
      <c r="A87" s="25"/>
      <c r="B87" s="27"/>
      <c r="C87" s="27"/>
      <c r="D87" s="27"/>
      <c r="E87" s="27"/>
      <c r="F87" s="21"/>
    </row>
    <row r="93" spans="1:6" x14ac:dyDescent="0.25">
      <c r="A93" s="21"/>
      <c r="B93" s="21"/>
      <c r="C93" s="21"/>
      <c r="D93" s="21"/>
      <c r="E93" s="21"/>
      <c r="F93" s="21"/>
    </row>
    <row r="94" spans="1:6" x14ac:dyDescent="0.25">
      <c r="A94" s="25"/>
      <c r="B94" s="27"/>
      <c r="C94" s="27"/>
      <c r="D94" s="27"/>
      <c r="E94" s="27"/>
      <c r="F94" s="21"/>
    </row>
    <row r="95" spans="1:6" x14ac:dyDescent="0.25">
      <c r="A95" s="21"/>
      <c r="B95" s="21"/>
      <c r="C95" s="21"/>
      <c r="D95" s="21"/>
      <c r="E95" s="21"/>
      <c r="F95" s="21"/>
    </row>
    <row r="96" spans="1:6" x14ac:dyDescent="0.25">
      <c r="A96" s="21"/>
      <c r="B96" s="21"/>
      <c r="C96" s="21"/>
      <c r="D96" s="21"/>
      <c r="E96" s="21"/>
      <c r="F96" s="21"/>
    </row>
    <row r="97" spans="1:6" ht="30" x14ac:dyDescent="0.25">
      <c r="A97" s="64" t="s">
        <v>55</v>
      </c>
      <c r="B97" s="47" t="s">
        <v>5</v>
      </c>
      <c r="C97" s="47" t="s">
        <v>4</v>
      </c>
      <c r="D97" s="47" t="s">
        <v>3</v>
      </c>
      <c r="E97" s="50" t="s">
        <v>2</v>
      </c>
      <c r="F97" s="46" t="s">
        <v>6</v>
      </c>
    </row>
    <row r="98" spans="1:6" x14ac:dyDescent="0.25">
      <c r="A98" s="22" t="s">
        <v>1</v>
      </c>
      <c r="B98" s="23">
        <v>267</v>
      </c>
      <c r="C98" s="23">
        <v>281</v>
      </c>
      <c r="D98" s="23">
        <v>132</v>
      </c>
      <c r="E98" s="30">
        <v>172</v>
      </c>
      <c r="F98" s="23">
        <f>SUM(B98:E98)</f>
        <v>852</v>
      </c>
    </row>
    <row r="99" spans="1:6" x14ac:dyDescent="0.25">
      <c r="A99" s="22" t="s">
        <v>14</v>
      </c>
      <c r="B99" s="23">
        <v>279</v>
      </c>
      <c r="C99" s="23">
        <v>215</v>
      </c>
      <c r="D99" s="23">
        <v>96</v>
      </c>
      <c r="E99" s="30">
        <v>139</v>
      </c>
      <c r="F99" s="23">
        <f>SUM(B99:E99)</f>
        <v>729</v>
      </c>
    </row>
    <row r="100" spans="1:6" x14ac:dyDescent="0.25">
      <c r="A100" s="22" t="s">
        <v>15</v>
      </c>
      <c r="B100" s="23">
        <v>1489</v>
      </c>
      <c r="C100" s="23">
        <v>1297</v>
      </c>
      <c r="D100" s="23">
        <v>263</v>
      </c>
      <c r="E100" s="30">
        <v>320</v>
      </c>
      <c r="F100" s="23">
        <f>SUM(B100:E100)</f>
        <v>3369</v>
      </c>
    </row>
    <row r="101" spans="1:6" x14ac:dyDescent="0.25">
      <c r="A101" s="22" t="s">
        <v>16</v>
      </c>
      <c r="B101" s="23">
        <v>1100</v>
      </c>
      <c r="C101" s="23">
        <v>1319</v>
      </c>
      <c r="D101" s="23">
        <v>157</v>
      </c>
      <c r="E101" s="30">
        <v>205</v>
      </c>
      <c r="F101" s="23">
        <f>SUM(B101:E101)</f>
        <v>2781</v>
      </c>
    </row>
    <row r="102" spans="1:6" x14ac:dyDescent="0.25">
      <c r="A102" s="22" t="s">
        <v>17</v>
      </c>
      <c r="B102" s="23">
        <v>727</v>
      </c>
      <c r="C102" s="23">
        <v>818</v>
      </c>
      <c r="D102" s="23">
        <v>179</v>
      </c>
      <c r="E102" s="30">
        <v>299</v>
      </c>
      <c r="F102" s="23">
        <f>SUM(B102:E102)</f>
        <v>2023</v>
      </c>
    </row>
    <row r="103" spans="1:6" x14ac:dyDescent="0.25">
      <c r="A103" s="28" t="s">
        <v>0</v>
      </c>
      <c r="B103" s="65">
        <f>SUM(B98:B102)</f>
        <v>3862</v>
      </c>
      <c r="C103" s="65">
        <f>SUM(C98:C102)</f>
        <v>3930</v>
      </c>
      <c r="D103" s="65">
        <f>SUM(D98:D102)</f>
        <v>827</v>
      </c>
      <c r="E103" s="65">
        <f>SUM(E98:E102)</f>
        <v>1135</v>
      </c>
      <c r="F103" s="24">
        <f>SUM(F98:F102)</f>
        <v>9754</v>
      </c>
    </row>
    <row r="104" spans="1:6" x14ac:dyDescent="0.25">
      <c r="A104" s="29"/>
      <c r="B104" s="47" t="s">
        <v>5</v>
      </c>
      <c r="C104" s="47" t="s">
        <v>4</v>
      </c>
      <c r="D104" s="47" t="s">
        <v>3</v>
      </c>
      <c r="E104" s="47" t="s">
        <v>2</v>
      </c>
      <c r="F104" s="21"/>
    </row>
    <row r="105" spans="1:6" x14ac:dyDescent="0.25">
      <c r="A105" s="22" t="s">
        <v>1</v>
      </c>
      <c r="B105" s="26">
        <f>B98/B103</f>
        <v>6.9135163127912999E-2</v>
      </c>
      <c r="C105" s="26">
        <f>C98/C103</f>
        <v>7.1501272264631044E-2</v>
      </c>
      <c r="D105" s="26">
        <f>D98/D103</f>
        <v>0.15961305925030231</v>
      </c>
      <c r="E105" s="26">
        <f>E98/E103</f>
        <v>0.15154185022026431</v>
      </c>
      <c r="F105" s="21"/>
    </row>
    <row r="106" spans="1:6" x14ac:dyDescent="0.25">
      <c r="A106" s="22" t="s">
        <v>14</v>
      </c>
      <c r="B106" s="26">
        <f>B99/B103</f>
        <v>7.2242361470740549E-2</v>
      </c>
      <c r="C106" s="26">
        <f>C99/C103</f>
        <v>5.4707379134860054E-2</v>
      </c>
      <c r="D106" s="26">
        <f>D99/D103</f>
        <v>0.11608222490931076</v>
      </c>
      <c r="E106" s="26">
        <f>E99/E103</f>
        <v>0.12246696035242291</v>
      </c>
      <c r="F106" s="21"/>
    </row>
    <row r="107" spans="1:6" x14ac:dyDescent="0.25">
      <c r="A107" s="22" t="s">
        <v>15</v>
      </c>
      <c r="B107" s="26">
        <f>B100/B103</f>
        <v>0.38555152770585188</v>
      </c>
      <c r="C107" s="26">
        <f>C100/C103</f>
        <v>0.33002544529262084</v>
      </c>
      <c r="D107" s="26">
        <f>D100/D103</f>
        <v>0.31801692865779929</v>
      </c>
      <c r="E107" s="26">
        <f>E100/E103</f>
        <v>0.28193832599118945</v>
      </c>
      <c r="F107" s="21"/>
    </row>
    <row r="108" spans="1:6" x14ac:dyDescent="0.25">
      <c r="A108" s="22" t="s">
        <v>16</v>
      </c>
      <c r="B108" s="26">
        <f>B101/B103</f>
        <v>0.28482651475919213</v>
      </c>
      <c r="C108" s="26">
        <f>C101/C103</f>
        <v>0.33562340966921117</v>
      </c>
      <c r="D108" s="26">
        <f>D101/D103</f>
        <v>0.18984280532043532</v>
      </c>
      <c r="E108" s="26">
        <f>E101/E103</f>
        <v>0.18061674008810572</v>
      </c>
      <c r="F108" s="21"/>
    </row>
    <row r="109" spans="1:6" x14ac:dyDescent="0.25">
      <c r="A109" s="22" t="s">
        <v>17</v>
      </c>
      <c r="B109" s="26">
        <f>B102/B103</f>
        <v>0.18824443293630244</v>
      </c>
      <c r="C109" s="26">
        <f>C102/C103</f>
        <v>0.20814249363867685</v>
      </c>
      <c r="D109" s="26">
        <f>D102/D103</f>
        <v>0.21644498186215236</v>
      </c>
      <c r="E109" s="26">
        <f>E102/E103</f>
        <v>0.26343612334801764</v>
      </c>
      <c r="F109" s="21"/>
    </row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Overview</vt:lpstr>
      <vt:lpstr>Additional SY 15-16 Analysis</vt:lpstr>
      <vt:lpstr>Additional SY 13-14 Analysis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Karissa Yee Findley</dc:creator>
  <cp:lastModifiedBy>Vaughan Byrnes</cp:lastModifiedBy>
  <dcterms:created xsi:type="dcterms:W3CDTF">2017-07-12T04:23:28Z</dcterms:created>
  <dcterms:modified xsi:type="dcterms:W3CDTF">2018-07-18T21:07:19Z</dcterms:modified>
</cp:coreProperties>
</file>