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vaughan\Attendance Works\New folder\"/>
    </mc:Choice>
  </mc:AlternateContent>
  <bookViews>
    <workbookView xWindow="0" yWindow="0" windowWidth="20490" windowHeight="6930" activeTab="2"/>
  </bookViews>
  <sheets>
    <sheet name="Overview" sheetId="1" r:id="rId1"/>
    <sheet name="Additional SY 15-16 Analysis" sheetId="2" r:id="rId2"/>
    <sheet name="Additional SY 13-14 Analysis" sheetId="3" r:id="rId3"/>
  </sheets>
  <calcPr calcId="171027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5" i="1" l="1"/>
  <c r="D16" i="1"/>
  <c r="D17" i="1"/>
  <c r="D18" i="1"/>
  <c r="D19" i="1"/>
  <c r="E103" i="3"/>
  <c r="E109" i="3"/>
  <c r="D103" i="3"/>
  <c r="D109" i="3"/>
  <c r="C103" i="3"/>
  <c r="C109" i="3"/>
  <c r="B103" i="3"/>
  <c r="B109" i="3"/>
  <c r="E108" i="3"/>
  <c r="D108" i="3"/>
  <c r="C108" i="3"/>
  <c r="B108" i="3"/>
  <c r="E107" i="3"/>
  <c r="D107" i="3"/>
  <c r="C107" i="3"/>
  <c r="B107" i="3"/>
  <c r="E106" i="3"/>
  <c r="D106" i="3"/>
  <c r="C106" i="3"/>
  <c r="B106" i="3"/>
  <c r="E105" i="3"/>
  <c r="D105" i="3"/>
  <c r="C105" i="3"/>
  <c r="B105" i="3"/>
  <c r="F98" i="3"/>
  <c r="F99" i="3"/>
  <c r="F100" i="3"/>
  <c r="F101" i="3"/>
  <c r="F102" i="3"/>
  <c r="F103" i="3"/>
  <c r="E80" i="3"/>
  <c r="E86" i="3"/>
  <c r="D80" i="3"/>
  <c r="D86" i="3"/>
  <c r="C80" i="3"/>
  <c r="C86" i="3"/>
  <c r="B80" i="3"/>
  <c r="B86" i="3"/>
  <c r="E85" i="3"/>
  <c r="D85" i="3"/>
  <c r="C85" i="3"/>
  <c r="B85" i="3"/>
  <c r="E84" i="3"/>
  <c r="D84" i="3"/>
  <c r="C84" i="3"/>
  <c r="B84" i="3"/>
  <c r="E83" i="3"/>
  <c r="D83" i="3"/>
  <c r="C83" i="3"/>
  <c r="B83" i="3"/>
  <c r="E82" i="3"/>
  <c r="D82" i="3"/>
  <c r="C82" i="3"/>
  <c r="B82" i="3"/>
  <c r="F75" i="3"/>
  <c r="F76" i="3"/>
  <c r="F77" i="3"/>
  <c r="F78" i="3"/>
  <c r="F79" i="3"/>
  <c r="F80" i="3"/>
  <c r="E57" i="3"/>
  <c r="E63" i="3"/>
  <c r="D57" i="3"/>
  <c r="D63" i="3"/>
  <c r="C57" i="3"/>
  <c r="C63" i="3"/>
  <c r="B57" i="3"/>
  <c r="B63" i="3"/>
  <c r="E62" i="3"/>
  <c r="D62" i="3"/>
  <c r="C62" i="3"/>
  <c r="B62" i="3"/>
  <c r="E61" i="3"/>
  <c r="D61" i="3"/>
  <c r="C61" i="3"/>
  <c r="B61" i="3"/>
  <c r="E60" i="3"/>
  <c r="D60" i="3"/>
  <c r="C60" i="3"/>
  <c r="B60" i="3"/>
  <c r="E59" i="3"/>
  <c r="D59" i="3"/>
  <c r="C59" i="3"/>
  <c r="B59" i="3"/>
  <c r="F52" i="3"/>
  <c r="F53" i="3"/>
  <c r="F54" i="3"/>
  <c r="F55" i="3"/>
  <c r="F56" i="3"/>
  <c r="F57" i="3"/>
  <c r="E34" i="3"/>
  <c r="E40" i="3"/>
  <c r="D34" i="3"/>
  <c r="D40" i="3"/>
  <c r="C34" i="3"/>
  <c r="C40" i="3"/>
  <c r="B34" i="3"/>
  <c r="B40" i="3"/>
  <c r="E39" i="3"/>
  <c r="D39" i="3"/>
  <c r="C39" i="3"/>
  <c r="B39" i="3"/>
  <c r="E38" i="3"/>
  <c r="D38" i="3"/>
  <c r="C38" i="3"/>
  <c r="B38" i="3"/>
  <c r="E37" i="3"/>
  <c r="D37" i="3"/>
  <c r="C37" i="3"/>
  <c r="B37" i="3"/>
  <c r="E36" i="3"/>
  <c r="D36" i="3"/>
  <c r="C36" i="3"/>
  <c r="B36" i="3"/>
  <c r="F29" i="3"/>
  <c r="F30" i="3"/>
  <c r="F31" i="3"/>
  <c r="F32" i="3"/>
  <c r="F33" i="3"/>
  <c r="F34" i="3"/>
  <c r="D15" i="3"/>
  <c r="F10" i="3"/>
  <c r="F11" i="3"/>
  <c r="F12" i="3"/>
  <c r="F13" i="3"/>
  <c r="F14" i="3"/>
  <c r="F15" i="3"/>
  <c r="C15" i="3"/>
  <c r="E10" i="3"/>
  <c r="E11" i="3"/>
  <c r="E12" i="3"/>
  <c r="E13" i="3"/>
  <c r="E14" i="3"/>
  <c r="E15" i="3"/>
  <c r="B15" i="3"/>
  <c r="E103" i="2"/>
  <c r="E109" i="2"/>
  <c r="D103" i="2"/>
  <c r="D109" i="2"/>
  <c r="C103" i="2"/>
  <c r="C109" i="2"/>
  <c r="B103" i="2"/>
  <c r="B109" i="2"/>
  <c r="E108" i="2"/>
  <c r="D108" i="2"/>
  <c r="C108" i="2"/>
  <c r="B108" i="2"/>
  <c r="E107" i="2"/>
  <c r="D107" i="2"/>
  <c r="C107" i="2"/>
  <c r="B107" i="2"/>
  <c r="E106" i="2"/>
  <c r="D106" i="2"/>
  <c r="C106" i="2"/>
  <c r="B106" i="2"/>
  <c r="E105" i="2"/>
  <c r="D105" i="2"/>
  <c r="C105" i="2"/>
  <c r="B105" i="2"/>
  <c r="F98" i="2"/>
  <c r="F99" i="2"/>
  <c r="F100" i="2"/>
  <c r="F101" i="2"/>
  <c r="F102" i="2"/>
  <c r="F103" i="2"/>
  <c r="E80" i="2"/>
  <c r="E86" i="2"/>
  <c r="D80" i="2"/>
  <c r="D86" i="2"/>
  <c r="C80" i="2"/>
  <c r="C86" i="2"/>
  <c r="B80" i="2"/>
  <c r="B86" i="2"/>
  <c r="E85" i="2"/>
  <c r="D85" i="2"/>
  <c r="C85" i="2"/>
  <c r="B85" i="2"/>
  <c r="E84" i="2"/>
  <c r="D84" i="2"/>
  <c r="C84" i="2"/>
  <c r="B84" i="2"/>
  <c r="E83" i="2"/>
  <c r="D83" i="2"/>
  <c r="C83" i="2"/>
  <c r="B83" i="2"/>
  <c r="E82" i="2"/>
  <c r="D82" i="2"/>
  <c r="C82" i="2"/>
  <c r="B82" i="2"/>
  <c r="F75" i="2"/>
  <c r="F76" i="2"/>
  <c r="F77" i="2"/>
  <c r="F78" i="2"/>
  <c r="F79" i="2"/>
  <c r="F80" i="2"/>
  <c r="E57" i="2"/>
  <c r="E63" i="2"/>
  <c r="D57" i="2"/>
  <c r="D63" i="2"/>
  <c r="C57" i="2"/>
  <c r="C63" i="2"/>
  <c r="B57" i="2"/>
  <c r="B63" i="2"/>
  <c r="E62" i="2"/>
  <c r="D62" i="2"/>
  <c r="C62" i="2"/>
  <c r="B62" i="2"/>
  <c r="E61" i="2"/>
  <c r="D61" i="2"/>
  <c r="C61" i="2"/>
  <c r="B61" i="2"/>
  <c r="E60" i="2"/>
  <c r="D60" i="2"/>
  <c r="C60" i="2"/>
  <c r="B60" i="2"/>
  <c r="E59" i="2"/>
  <c r="D59" i="2"/>
  <c r="C59" i="2"/>
  <c r="B59" i="2"/>
  <c r="F52" i="2"/>
  <c r="F53" i="2"/>
  <c r="F54" i="2"/>
  <c r="F55" i="2"/>
  <c r="F56" i="2"/>
  <c r="F57" i="2"/>
  <c r="E34" i="2"/>
  <c r="E40" i="2"/>
  <c r="D34" i="2"/>
  <c r="D40" i="2"/>
  <c r="C34" i="2"/>
  <c r="C40" i="2"/>
  <c r="B34" i="2"/>
  <c r="B40" i="2"/>
  <c r="E39" i="2"/>
  <c r="D39" i="2"/>
  <c r="C39" i="2"/>
  <c r="B39" i="2"/>
  <c r="E38" i="2"/>
  <c r="D38" i="2"/>
  <c r="C38" i="2"/>
  <c r="B38" i="2"/>
  <c r="E37" i="2"/>
  <c r="D37" i="2"/>
  <c r="C37" i="2"/>
  <c r="B37" i="2"/>
  <c r="E36" i="2"/>
  <c r="D36" i="2"/>
  <c r="C36" i="2"/>
  <c r="B36" i="2"/>
  <c r="F29" i="2"/>
  <c r="F30" i="2"/>
  <c r="F31" i="2"/>
  <c r="F32" i="2"/>
  <c r="F33" i="2"/>
  <c r="F34" i="2"/>
  <c r="D15" i="2"/>
  <c r="F10" i="2"/>
  <c r="F11" i="2"/>
  <c r="F12" i="2"/>
  <c r="F13" i="2"/>
  <c r="F14" i="2"/>
  <c r="F15" i="2"/>
  <c r="C15" i="2"/>
  <c r="E10" i="2"/>
  <c r="E11" i="2"/>
  <c r="E12" i="2"/>
  <c r="E13" i="2"/>
  <c r="E14" i="2"/>
  <c r="E15" i="2"/>
  <c r="B15" i="2"/>
  <c r="B20" i="1"/>
  <c r="C51" i="1"/>
  <c r="B51" i="1"/>
  <c r="C20" i="1"/>
  <c r="B36" i="1"/>
  <c r="B35" i="1"/>
  <c r="B34" i="1"/>
  <c r="B33" i="1"/>
  <c r="B32" i="1"/>
  <c r="C34" i="1"/>
  <c r="D34" i="1"/>
  <c r="D20" i="1"/>
  <c r="C32" i="1"/>
  <c r="D32" i="1"/>
  <c r="C35" i="1"/>
  <c r="D35" i="1"/>
  <c r="C36" i="1"/>
  <c r="D36" i="1"/>
  <c r="C33" i="1"/>
  <c r="D33" i="1"/>
</calcChain>
</file>

<file path=xl/sharedStrings.xml><?xml version="1.0" encoding="utf-8"?>
<sst xmlns="http://schemas.openxmlformats.org/spreadsheetml/2006/main" count="225" uniqueCount="59">
  <si>
    <t>Grand Total (n)</t>
  </si>
  <si>
    <t>Extreme Chronic Absence (30%+)</t>
  </si>
  <si>
    <t>Rural</t>
  </si>
  <si>
    <t>Town</t>
  </si>
  <si>
    <t>Suburb</t>
  </si>
  <si>
    <t>City</t>
  </si>
  <si>
    <t>Total</t>
  </si>
  <si>
    <t>0-24%</t>
  </si>
  <si>
    <t>25-49%</t>
  </si>
  <si>
    <t>50-74%</t>
  </si>
  <si>
    <t>&gt;=75%</t>
  </si>
  <si>
    <t>Alternative</t>
  </si>
  <si>
    <t>Vocational</t>
  </si>
  <si>
    <t>Regular</t>
  </si>
  <si>
    <t>High Chronic Absence (20-29.9%)</t>
  </si>
  <si>
    <t>Significant Chronic Absence (10-19.9%)</t>
  </si>
  <si>
    <t>Modest Chronic Absence (5-9.9%)</t>
  </si>
  <si>
    <t>Low Chronic Absence (0-4.9%)</t>
  </si>
  <si>
    <t>Special Ed</t>
  </si>
  <si>
    <t># Schools SY 13-14</t>
  </si>
  <si>
    <t># Schools SY 15-16</t>
  </si>
  <si>
    <t>% Schools SY 13-14</t>
  </si>
  <si>
    <t>% Schools SY 15-16</t>
  </si>
  <si>
    <t xml:space="preserve"># Change SY 13-14 to SY 15-16 </t>
  </si>
  <si>
    <t xml:space="preserve">Number Elementary Schools </t>
  </si>
  <si>
    <t xml:space="preserve">Percent Elementary Schools </t>
  </si>
  <si>
    <t>Number Middle Schools</t>
  </si>
  <si>
    <t>Percent Middle Schools</t>
  </si>
  <si>
    <t>Number High Schools</t>
  </si>
  <si>
    <t>Number Other Schools</t>
  </si>
  <si>
    <t>Cumulative Enrollment</t>
  </si>
  <si>
    <t xml:space="preserve">% Change SY 13-14 to SY 15-16 </t>
  </si>
  <si>
    <t>% of Cumulative Enrollment</t>
  </si>
  <si>
    <t>% of Chronically Absent Students</t>
  </si>
  <si>
    <t>Percent High Schools</t>
  </si>
  <si>
    <t>Percent Other Schools</t>
  </si>
  <si>
    <t># of Schools Reporting Zero Chronically Absent Students</t>
  </si>
  <si>
    <t># of Schools Reporting Chronic Absence Data</t>
  </si>
  <si>
    <t>% of Schools Reporting Zero Chronically Absent Students</t>
  </si>
  <si>
    <t xml:space="preserve">Number of Chronically Absent Students </t>
  </si>
  <si>
    <t>How do Chronic Absence Levels Vary by School Characteristics?</t>
  </si>
  <si>
    <t># Schools</t>
  </si>
  <si>
    <t>How Many Students are Served by Schools with Different Levels of Chronic Absence?</t>
  </si>
  <si>
    <t>SY 13-14</t>
  </si>
  <si>
    <t>SY 15-16</t>
  </si>
  <si>
    <t>Arizona</t>
  </si>
  <si>
    <t>School Chronic Absence Levels Across Arizona by Locale SY 13-14</t>
  </si>
  <si>
    <t>SY 15-16 Chronic Absence Levels Across 
Arizona Schools</t>
  </si>
  <si>
    <t xml:space="preserve">SY 15-16 Chronic Absence Levels Across Arizona Schools by Grade Level Served </t>
  </si>
  <si>
    <t xml:space="preserve">SY 15-16 Chronic Absence Levels Across Arizona Schools by School Type </t>
  </si>
  <si>
    <t xml:space="preserve"> SY 15-16 Chronic Absence Levels Across Arizona Schools by Locale</t>
  </si>
  <si>
    <t xml:space="preserve">SY 15-16 Chronic Absence Levels Across Arizona Schools by Concentration of Poverty  </t>
  </si>
  <si>
    <t xml:space="preserve">SY 13-14 Chronic Absence Levels Across Arizona Schools by Concentration of Poverty </t>
  </si>
  <si>
    <t xml:space="preserve">SY 13-14 Chronic Absence Levels Across Arizona Schools by School Type </t>
  </si>
  <si>
    <t xml:space="preserve">SY 13-14 Chronic Absence Levels Across Arizona Schools by Grades Served </t>
  </si>
  <si>
    <t>SY 13-14 Chronic Absence Levels Across Arizona Schools</t>
  </si>
  <si>
    <t>Arizona Schools Reporting Zero Students as Chronically Absent</t>
  </si>
  <si>
    <t>Chronic Absence Levels Across Arizona Schools SY 15-16  Compared to SY 13-14</t>
  </si>
  <si>
    <t>Chronic Absence Levels Across Arizona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</si>
</sst>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76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8">
    <xf numFmtId="0" fontId="0" fillId="0" borderId="0" xfId="0"/>
    <xf numFmtId="9" fontId="0" fillId="0" borderId="0" xfId="1" applyFon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0" fontId="2" fillId="0" borderId="1" xfId="0" applyFont="1" applyBorder="1"/>
    <xf numFmtId="0" fontId="0" fillId="3" borderId="1" xfId="0" applyFill="1" applyBorder="1"/>
    <xf numFmtId="0" fontId="2" fillId="3" borderId="2" xfId="0" applyFont="1" applyFill="1" applyBorder="1"/>
    <xf numFmtId="0" fontId="0" fillId="0" borderId="1" xfId="0" applyNumberFormat="1" applyBorder="1"/>
    <xf numFmtId="9" fontId="0" fillId="0" borderId="0" xfId="1" applyFont="1" applyBorder="1"/>
    <xf numFmtId="0" fontId="2" fillId="0" borderId="0" xfId="0" applyFont="1" applyBorder="1"/>
    <xf numFmtId="0" fontId="2" fillId="0" borderId="0" xfId="0" applyFont="1" applyFill="1" applyBorder="1"/>
    <xf numFmtId="3" fontId="0" fillId="0" borderId="0" xfId="0" applyNumberFormat="1" applyFont="1" applyFill="1" applyBorder="1"/>
    <xf numFmtId="1" fontId="0" fillId="0" borderId="0" xfId="0" applyNumberFormat="1" applyFill="1" applyBorder="1"/>
    <xf numFmtId="0" fontId="0" fillId="0" borderId="0" xfId="0" applyFill="1"/>
    <xf numFmtId="2" fontId="2" fillId="3" borderId="1" xfId="0" applyNumberFormat="1" applyFont="1" applyFill="1" applyBorder="1" applyAlignment="1">
      <alignment wrapText="1"/>
    </xf>
    <xf numFmtId="2" fontId="0" fillId="0" borderId="0" xfId="0" applyNumberFormat="1" applyAlignment="1">
      <alignment wrapText="1"/>
    </xf>
    <xf numFmtId="0" fontId="0" fillId="0" borderId="3" xfId="0" applyBorder="1"/>
    <xf numFmtId="0" fontId="6" fillId="0" borderId="0" xfId="0" applyFont="1"/>
    <xf numFmtId="0" fontId="5" fillId="0" borderId="6" xfId="0" applyFont="1" applyBorder="1"/>
    <xf numFmtId="0" fontId="6" fillId="0" borderId="7" xfId="0" applyFont="1" applyBorder="1"/>
    <xf numFmtId="0" fontId="5" fillId="4" borderId="6" xfId="0" applyFont="1" applyFill="1" applyBorder="1"/>
    <xf numFmtId="0" fontId="5" fillId="0" borderId="0" xfId="0" applyFont="1"/>
    <xf numFmtId="9" fontId="6" fillId="0" borderId="7" xfId="0" applyNumberFormat="1" applyFont="1" applyBorder="1"/>
    <xf numFmtId="9" fontId="6" fillId="0" borderId="0" xfId="0" applyNumberFormat="1" applyFont="1"/>
    <xf numFmtId="0" fontId="5" fillId="4" borderId="2" xfId="0" applyFont="1" applyFill="1" applyBorder="1"/>
    <xf numFmtId="0" fontId="6" fillId="4" borderId="1" xfId="0" applyFont="1" applyFill="1" applyBorder="1"/>
    <xf numFmtId="0" fontId="6" fillId="0" borderId="7" xfId="0" applyFont="1" applyBorder="1" applyAlignment="1">
      <alignment horizontal="right"/>
    </xf>
    <xf numFmtId="3" fontId="6" fillId="0" borderId="1" xfId="1" applyNumberFormat="1" applyFont="1" applyBorder="1"/>
    <xf numFmtId="3" fontId="0" fillId="0" borderId="1" xfId="1" applyNumberFormat="1" applyFont="1" applyBorder="1"/>
    <xf numFmtId="9" fontId="0" fillId="0" borderId="1" xfId="0" applyNumberFormat="1" applyBorder="1"/>
    <xf numFmtId="0" fontId="0" fillId="0" borderId="0" xfId="0" applyAlignment="1"/>
    <xf numFmtId="0" fontId="8" fillId="3" borderId="1" xfId="0" applyFont="1" applyFill="1" applyBorder="1" applyAlignment="1">
      <alignment horizontal="center"/>
    </xf>
    <xf numFmtId="0" fontId="7" fillId="3" borderId="5" xfId="0" applyFont="1" applyFill="1" applyBorder="1" applyAlignment="1">
      <alignment vertical="center"/>
    </xf>
    <xf numFmtId="3" fontId="0" fillId="3" borderId="5" xfId="0" applyNumberFormat="1" applyFont="1" applyFill="1" applyBorder="1" applyAlignment="1">
      <alignment vertical="center"/>
    </xf>
    <xf numFmtId="1" fontId="0" fillId="3" borderId="5" xfId="0" applyNumberForma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4" xfId="0" applyFont="1" applyFill="1" applyBorder="1" applyAlignment="1">
      <alignment horizontal="center" vertical="top"/>
    </xf>
    <xf numFmtId="0" fontId="5" fillId="4" borderId="7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vertical="top" wrapText="1"/>
    </xf>
    <xf numFmtId="0" fontId="5" fillId="4" borderId="5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top" wrapText="1"/>
    </xf>
    <xf numFmtId="0" fontId="9" fillId="0" borderId="1" xfId="0" applyFont="1" applyBorder="1"/>
    <xf numFmtId="3" fontId="10" fillId="0" borderId="1" xfId="0" applyNumberFormat="1" applyFont="1" applyBorder="1"/>
    <xf numFmtId="1" fontId="10" fillId="0" borderId="1" xfId="1" applyNumberFormat="1" applyFont="1" applyBorder="1"/>
    <xf numFmtId="0" fontId="9" fillId="3" borderId="1" xfId="0" applyFont="1" applyFill="1" applyBorder="1"/>
    <xf numFmtId="9" fontId="10" fillId="0" borderId="1" xfId="1" applyFont="1" applyBorder="1"/>
    <xf numFmtId="9" fontId="10" fillId="0" borderId="1" xfId="1" applyNumberFormat="1" applyFont="1" applyBorder="1"/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9" fontId="10" fillId="0" borderId="1" xfId="0" applyNumberFormat="1" applyFont="1" applyBorder="1" applyAlignment="1">
      <alignment vertical="center"/>
    </xf>
    <xf numFmtId="0" fontId="5" fillId="4" borderId="1" xfId="0" applyFont="1" applyFill="1" applyBorder="1" applyAlignment="1">
      <alignment wrapText="1"/>
    </xf>
    <xf numFmtId="0" fontId="5" fillId="4" borderId="7" xfId="0" applyFont="1" applyFill="1" applyBorder="1"/>
    <xf numFmtId="9" fontId="5" fillId="4" borderId="1" xfId="0" applyNumberFormat="1" applyFont="1" applyFill="1" applyBorder="1"/>
    <xf numFmtId="3" fontId="9" fillId="2" borderId="1" xfId="0" applyNumberFormat="1" applyFont="1" applyFill="1" applyBorder="1"/>
    <xf numFmtId="0" fontId="5" fillId="4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/>
  </cellXfs>
  <cellStyles count="27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Arizona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Overview!$B$14</c:f>
              <c:strCache>
                <c:ptCount val="1"/>
                <c:pt idx="0">
                  <c:v># Schools SY 13-14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D7-4AA9-B6A0-442BB72B5BC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D7-4AA9-B6A0-442BB72B5BC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D7-4AA9-B6A0-442BB72B5BCD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D7-4AA9-B6A0-442BB72B5BC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BD7-4AA9-B6A0-442BB72B5B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Overview!$B$15:$B$19</c:f>
              <c:numCache>
                <c:formatCode>#,##0</c:formatCode>
                <c:ptCount val="5"/>
                <c:pt idx="0">
                  <c:v>257</c:v>
                </c:pt>
                <c:pt idx="1">
                  <c:v>401</c:v>
                </c:pt>
                <c:pt idx="2">
                  <c:v>570</c:v>
                </c:pt>
                <c:pt idx="3">
                  <c:v>180</c:v>
                </c:pt>
                <c:pt idx="4">
                  <c:v>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BD7-4AA9-B6A0-442BB72B5BCD}"/>
            </c:ext>
          </c:extLst>
        </c:ser>
        <c:ser>
          <c:idx val="1"/>
          <c:order val="1"/>
          <c:tx>
            <c:strRef>
              <c:f>Overview!$C$14</c:f>
              <c:strCache>
                <c:ptCount val="1"/>
                <c:pt idx="0">
                  <c:v># Schools SY 15-16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prstClr val="white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FE16-498F-92D9-4EFE7E4C6398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FE16-498F-92D9-4EFE7E4C6398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FE16-498F-92D9-4EFE7E4C6398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FE16-498F-92D9-4EFE7E4C6398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FE16-498F-92D9-4EFE7E4C63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Overview!$C$15:$C$19</c:f>
              <c:numCache>
                <c:formatCode>#,##0</c:formatCode>
                <c:ptCount val="5"/>
                <c:pt idx="0">
                  <c:v>376</c:v>
                </c:pt>
                <c:pt idx="1">
                  <c:v>501</c:v>
                </c:pt>
                <c:pt idx="2">
                  <c:v>611</c:v>
                </c:pt>
                <c:pt idx="3">
                  <c:v>161</c:v>
                </c:pt>
                <c:pt idx="4">
                  <c:v>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E16-498F-92D9-4EFE7E4C63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38376888"/>
        <c:axId val="2086726408"/>
      </c:barChart>
      <c:catAx>
        <c:axId val="2138376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6726408"/>
        <c:crosses val="autoZero"/>
        <c:auto val="1"/>
        <c:lblAlgn val="ctr"/>
        <c:lblOffset val="100"/>
        <c:noMultiLvlLbl val="0"/>
      </c:catAx>
      <c:valAx>
        <c:axId val="20867264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Number of Schools</a:t>
                </a:r>
              </a:p>
            </c:rich>
          </c:tx>
          <c:layout>
            <c:manualLayout>
              <c:xMode val="edge"/>
              <c:yMode val="edge"/>
              <c:x val="1.2634534859543901E-2"/>
              <c:y val="0.25582080706347998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8376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Chart 11 - </a:t>
            </a:r>
            <a:r>
              <a:rPr lang="en-US" sz="1400" b="1" i="0" baseline="0">
                <a:effectLst/>
              </a:rPr>
              <a:t>SY 13-14 Chronic Absence Levels Across Arizona Schools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by Concentration of Poverty*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500" b="1" i="0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baseline="0">
                <a:effectLst/>
              </a:rPr>
              <a:t>* Defined as percent of students eligible for free- or reduced-price meals</a:t>
            </a:r>
            <a:r>
              <a:rPr lang="en-US" sz="900" b="1" i="0" baseline="0">
                <a:effectLst/>
              </a:rPr>
              <a:t> </a:t>
            </a:r>
            <a:endParaRPr lang="en-US" sz="9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Analysis'!$A$82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Analysis'!$B$82:$E$82</c:f>
              <c:numCache>
                <c:formatCode>0%</c:formatCode>
                <c:ptCount val="4"/>
                <c:pt idx="0">
                  <c:v>0.15</c:v>
                </c:pt>
                <c:pt idx="1">
                  <c:v>0.16859122401847576</c:v>
                </c:pt>
                <c:pt idx="2">
                  <c:v>8.2018927444794956E-2</c:v>
                </c:pt>
                <c:pt idx="3">
                  <c:v>0.11326860841423948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2-4358-9DBD-2470A3756C14}"/>
            </c:ext>
          </c:extLst>
        </c:ser>
        <c:ser>
          <c:idx val="1"/>
          <c:order val="1"/>
          <c:tx>
            <c:strRef>
              <c:f>'Additional SY 13-14 Analysis'!$A$83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Analysis'!$B$83:$E$83</c:f>
              <c:numCache>
                <c:formatCode>0%</c:formatCode>
                <c:ptCount val="4"/>
                <c:pt idx="0">
                  <c:v>0.28333333333333333</c:v>
                </c:pt>
                <c:pt idx="1">
                  <c:v>0.2702078521939954</c:v>
                </c:pt>
                <c:pt idx="2">
                  <c:v>0.16719242902208201</c:v>
                </c:pt>
                <c:pt idx="3">
                  <c:v>0.11003236245954692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2-4358-9DBD-2470A3756C14}"/>
            </c:ext>
          </c:extLst>
        </c:ser>
        <c:ser>
          <c:idx val="2"/>
          <c:order val="2"/>
          <c:tx>
            <c:strRef>
              <c:f>'Additional SY 13-14 Analysis'!$A$84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Analysis'!$B$84:$E$84</c:f>
              <c:numCache>
                <c:formatCode>0%</c:formatCode>
                <c:ptCount val="4"/>
                <c:pt idx="0">
                  <c:v>0.27500000000000002</c:v>
                </c:pt>
                <c:pt idx="1">
                  <c:v>0.29330254041570436</c:v>
                </c:pt>
                <c:pt idx="2">
                  <c:v>0.42902208201892744</c:v>
                </c:pt>
                <c:pt idx="3">
                  <c:v>0.33980582524271846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82-4358-9DBD-2470A3756C14}"/>
            </c:ext>
          </c:extLst>
        </c:ser>
        <c:ser>
          <c:idx val="3"/>
          <c:order val="3"/>
          <c:tx>
            <c:strRef>
              <c:f>'Additional SY 13-14 Analysis'!$A$85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Analysis'!$B$85:$E$85</c:f>
              <c:numCache>
                <c:formatCode>0%</c:formatCode>
                <c:ptCount val="4"/>
                <c:pt idx="0">
                  <c:v>0.08</c:v>
                </c:pt>
                <c:pt idx="1">
                  <c:v>5.7736720554272515E-2</c:v>
                </c:pt>
                <c:pt idx="2">
                  <c:v>0.12302839116719243</c:v>
                </c:pt>
                <c:pt idx="3">
                  <c:v>0.15210355987055016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82-4358-9DBD-2470A3756C14}"/>
            </c:ext>
          </c:extLst>
        </c:ser>
        <c:ser>
          <c:idx val="4"/>
          <c:order val="4"/>
          <c:tx>
            <c:strRef>
              <c:f>'Additional SY 13-14 Analysis'!$A$86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Analysis'!$B$86:$E$86</c:f>
              <c:numCache>
                <c:formatCode>0%</c:formatCode>
                <c:ptCount val="4"/>
                <c:pt idx="0">
                  <c:v>0.21166666666666667</c:v>
                </c:pt>
                <c:pt idx="1">
                  <c:v>0.21016166281755197</c:v>
                </c:pt>
                <c:pt idx="2">
                  <c:v>0.19873817034700317</c:v>
                </c:pt>
                <c:pt idx="3">
                  <c:v>0.28478964401294499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82-4358-9DBD-2470A3756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40592536"/>
        <c:axId val="2140517112"/>
      </c:barChart>
      <c:catAx>
        <c:axId val="2140592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0517112"/>
        <c:crosses val="autoZero"/>
        <c:auto val="1"/>
        <c:lblAlgn val="ctr"/>
        <c:lblOffset val="100"/>
        <c:noMultiLvlLbl val="0"/>
      </c:catAx>
      <c:valAx>
        <c:axId val="21405171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02152499087924E-2"/>
              <c:y val="0.378271574122398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05925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12 - SY 13-14 Chronic Absence Levels Across </a:t>
            </a:r>
            <a:r>
              <a:rPr lang="en-US" sz="1400" b="1" i="0" u="none" strike="noStrike" baseline="0">
                <a:effectLst/>
              </a:rPr>
              <a:t>Arizona</a:t>
            </a:r>
            <a:r>
              <a:rPr lang="en-US" sz="1400" b="1" i="0" baseline="0">
                <a:effectLst/>
              </a:rPr>
              <a:t> 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Analysis'!$A$105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Analysis'!$B$105:$E$105</c:f>
              <c:numCache>
                <c:formatCode>0%</c:formatCode>
                <c:ptCount val="4"/>
                <c:pt idx="0">
                  <c:v>0.12414578587699317</c:v>
                </c:pt>
                <c:pt idx="1">
                  <c:v>9.6916299559471369E-2</c:v>
                </c:pt>
                <c:pt idx="2">
                  <c:v>0.17269076305220885</c:v>
                </c:pt>
                <c:pt idx="3">
                  <c:v>0.19860627177700349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B-4E00-BD8C-169AC9643F8F}"/>
            </c:ext>
          </c:extLst>
        </c:ser>
        <c:ser>
          <c:idx val="1"/>
          <c:order val="1"/>
          <c:tx>
            <c:strRef>
              <c:f>'Additional SY 13-14 Analysis'!$A$106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Analysis'!$B$106:$E$106</c:f>
              <c:numCache>
                <c:formatCode>0%</c:formatCode>
                <c:ptCount val="4"/>
                <c:pt idx="0">
                  <c:v>0.23006833712984054</c:v>
                </c:pt>
                <c:pt idx="1">
                  <c:v>0.19162995594713655</c:v>
                </c:pt>
                <c:pt idx="2">
                  <c:v>0.20883534136546184</c:v>
                </c:pt>
                <c:pt idx="3">
                  <c:v>0.19163763066202091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B-4E00-BD8C-169AC9643F8F}"/>
            </c:ext>
          </c:extLst>
        </c:ser>
        <c:ser>
          <c:idx val="2"/>
          <c:order val="2"/>
          <c:tx>
            <c:strRef>
              <c:f>'Additional SY 13-14 Analysis'!$A$107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Analysis'!$B$107:$E$107</c:f>
              <c:numCache>
                <c:formatCode>0%</c:formatCode>
                <c:ptCount val="4"/>
                <c:pt idx="0">
                  <c:v>0.33029612756264237</c:v>
                </c:pt>
                <c:pt idx="1">
                  <c:v>0.3722466960352423</c:v>
                </c:pt>
                <c:pt idx="2">
                  <c:v>0.22489959839357429</c:v>
                </c:pt>
                <c:pt idx="3">
                  <c:v>0.17421602787456447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DB-4E00-BD8C-169AC9643F8F}"/>
            </c:ext>
          </c:extLst>
        </c:ser>
        <c:ser>
          <c:idx val="3"/>
          <c:order val="3"/>
          <c:tx>
            <c:strRef>
              <c:f>'Additional SY 13-14 Analysis'!$A$108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Analysis'!$B$108:$E$108</c:f>
              <c:numCache>
                <c:formatCode>0%</c:formatCode>
                <c:ptCount val="4"/>
                <c:pt idx="0">
                  <c:v>8.8838268792710701E-2</c:v>
                </c:pt>
                <c:pt idx="1">
                  <c:v>0.11013215859030837</c:v>
                </c:pt>
                <c:pt idx="2">
                  <c:v>9.6385542168674704E-2</c:v>
                </c:pt>
                <c:pt idx="3">
                  <c:v>9.7560975609756101E-2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DB-4E00-BD8C-169AC9643F8F}"/>
            </c:ext>
          </c:extLst>
        </c:ser>
        <c:ser>
          <c:idx val="4"/>
          <c:order val="4"/>
          <c:tx>
            <c:strRef>
              <c:f>'Additional SY 13-14 Analysis'!$A$109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Analysis'!$B$109:$E$109</c:f>
              <c:numCache>
                <c:formatCode>0%</c:formatCode>
                <c:ptCount val="4"/>
                <c:pt idx="0">
                  <c:v>0.22665148063781321</c:v>
                </c:pt>
                <c:pt idx="1">
                  <c:v>0.22907488986784141</c:v>
                </c:pt>
                <c:pt idx="2">
                  <c:v>0.2971887550200803</c:v>
                </c:pt>
                <c:pt idx="3">
                  <c:v>0.33797909407665505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DB-4E00-BD8C-169AC9643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095126696"/>
        <c:axId val="-2095693992"/>
      </c:barChart>
      <c:catAx>
        <c:axId val="-2095126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095693992"/>
        <c:crosses val="autoZero"/>
        <c:auto val="1"/>
        <c:lblAlgn val="ctr"/>
        <c:lblOffset val="100"/>
        <c:noMultiLvlLbl val="0"/>
      </c:catAx>
      <c:valAx>
        <c:axId val="-20956939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5.8522311631309396E-3"/>
              <c:y val="0.328870249914412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0951266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</a:t>
            </a:r>
            <a:r>
              <a:rPr lang="en-US" sz="1400" b="1" i="0" u="none" strike="noStrike" baseline="0">
                <a:effectLst/>
              </a:rPr>
              <a:t>Arizona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Overview!$B$31</c:f>
              <c:strCache>
                <c:ptCount val="1"/>
                <c:pt idx="0">
                  <c:v>% Schools SY 13-14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B61A-43CB-801E-E0F0C8B00A2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7DE-47EF-BA65-F9A683BEADB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7DE-47EF-BA65-F9A683BEADB1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7DE-47EF-BA65-F9A683BEADB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7DE-47EF-BA65-F9A683BEAD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Overview!$B$32:$B$36</c:f>
              <c:numCache>
                <c:formatCode>0%</c:formatCode>
                <c:ptCount val="5"/>
                <c:pt idx="0">
                  <c:v>0.13626723223753975</c:v>
                </c:pt>
                <c:pt idx="1">
                  <c:v>0.21261930010604455</c:v>
                </c:pt>
                <c:pt idx="2">
                  <c:v>0.3022269353128314</c:v>
                </c:pt>
                <c:pt idx="3">
                  <c:v>9.5440084835630962E-2</c:v>
                </c:pt>
                <c:pt idx="4">
                  <c:v>0.25344644750795337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7DE-47EF-BA65-F9A683BEADB1}"/>
            </c:ext>
          </c:extLst>
        </c:ser>
        <c:ser>
          <c:idx val="1"/>
          <c:order val="1"/>
          <c:tx>
            <c:strRef>
              <c:f>Overview!$C$31</c:f>
              <c:strCache>
                <c:ptCount val="1"/>
                <c:pt idx="0">
                  <c:v>% Schools SY 15-16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77DE-47EF-BA65-F9A683BEADB1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77DE-47EF-BA65-F9A683BEADB1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E-77DE-47EF-BA65-F9A683BEADB1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77DE-47EF-BA65-F9A683BEADB1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B61A-43CB-801E-E0F0C8B00A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Overview!$C$32:$C$36</c:f>
              <c:numCache>
                <c:formatCode>0%</c:formatCode>
                <c:ptCount val="5"/>
                <c:pt idx="0">
                  <c:v>0.19232736572890025</c:v>
                </c:pt>
                <c:pt idx="1">
                  <c:v>0.25626598465473144</c:v>
                </c:pt>
                <c:pt idx="2">
                  <c:v>0.31253196930946292</c:v>
                </c:pt>
                <c:pt idx="3">
                  <c:v>8.2352941176470587E-2</c:v>
                </c:pt>
                <c:pt idx="4">
                  <c:v>0.15652173913043479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7DE-47EF-BA65-F9A683BEA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8215176"/>
        <c:axId val="2132657544"/>
      </c:barChart>
      <c:catAx>
        <c:axId val="2138215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2657544"/>
        <c:crosses val="autoZero"/>
        <c:auto val="1"/>
        <c:lblAlgn val="ctr"/>
        <c:lblOffset val="100"/>
        <c:noMultiLvlLbl val="0"/>
      </c:catAx>
      <c:valAx>
        <c:axId val="21326575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12228201466854E-2"/>
              <c:y val="0.265447418710344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138215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CA" b="1">
                <a:solidFill>
                  <a:schemeClr val="tx1"/>
                </a:solidFill>
              </a:rPr>
              <a:t>Chart 3 - Percent of </a:t>
            </a:r>
            <a:r>
              <a:rPr lang="en-US" sz="1400" b="1" i="0" u="none" strike="noStrike" baseline="0">
                <a:effectLst/>
              </a:rPr>
              <a:t>Arizona </a:t>
            </a:r>
            <a:r>
              <a:rPr lang="en-CA" b="1">
                <a:solidFill>
                  <a:schemeClr val="tx1"/>
                </a:solidFill>
              </a:rPr>
              <a:t>Schools Reporting Zero Students as Chronically Absent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Overview!$B$48:$C$48</c:f>
              <c:strCache>
                <c:ptCount val="2"/>
                <c:pt idx="0">
                  <c:v>SY 13-14</c:v>
                </c:pt>
                <c:pt idx="1">
                  <c:v>SY 15-16</c:v>
                </c:pt>
              </c:strCache>
            </c:strRef>
          </c:cat>
          <c:val>
            <c:numRef>
              <c:f>Overview!$B$51:$C$51</c:f>
              <c:numCache>
                <c:formatCode>0%</c:formatCode>
                <c:ptCount val="2"/>
                <c:pt idx="0">
                  <c:v>0.14952279957582185</c:v>
                </c:pt>
                <c:pt idx="1">
                  <c:v>9.8209718670076732E-2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6-4D51-9988-F4EBF8C81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35198168"/>
        <c:axId val="2100939224"/>
      </c:barChart>
      <c:catAx>
        <c:axId val="2135198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939224"/>
        <c:crosses val="autoZero"/>
        <c:auto val="1"/>
        <c:lblAlgn val="ctr"/>
        <c:lblOffset val="100"/>
        <c:noMultiLvlLbl val="0"/>
      </c:catAx>
      <c:valAx>
        <c:axId val="2100939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9.83376185969379E-3"/>
              <c:y val="0.35922530979049899"/>
            </c:manualLayout>
          </c:layout>
          <c:overlay val="0"/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5198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15-16 Chronic Absence Levels Across </a:t>
            </a:r>
            <a:r>
              <a:rPr lang="en-US" sz="1400" b="1" i="0" u="none" strike="noStrike" baseline="0">
                <a:effectLst/>
              </a:rPr>
              <a:t>Arizona</a:t>
            </a:r>
            <a:r>
              <a:rPr lang="en-US" sz="1400"/>
              <a:t> 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553865371994397E-2"/>
          <c:y val="0.20302628038187101"/>
          <c:w val="0.89227676240631004"/>
          <c:h val="0.609011960777028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Analysis'!$A$36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Analysis'!$B$36:$E$36</c:f>
              <c:numCache>
                <c:formatCode>0%</c:formatCode>
                <c:ptCount val="4"/>
                <c:pt idx="0">
                  <c:v>0.12928759894459102</c:v>
                </c:pt>
                <c:pt idx="1">
                  <c:v>0.23893805309734514</c:v>
                </c:pt>
                <c:pt idx="2">
                  <c:v>0.31386861313868614</c:v>
                </c:pt>
                <c:pt idx="3">
                  <c:v>0.19863013698630136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10-4B9F-A2BB-02BE0910DF7F}"/>
            </c:ext>
          </c:extLst>
        </c:ser>
        <c:ser>
          <c:idx val="1"/>
          <c:order val="1"/>
          <c:tx>
            <c:strRef>
              <c:f>'Additional SY 15-16 Analysis'!$A$37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Analysis'!$B$37:$E$37</c:f>
              <c:numCache>
                <c:formatCode>0%</c:formatCode>
                <c:ptCount val="4"/>
                <c:pt idx="0">
                  <c:v>0.29991204925241866</c:v>
                </c:pt>
                <c:pt idx="1">
                  <c:v>0.32300884955752213</c:v>
                </c:pt>
                <c:pt idx="2">
                  <c:v>0.14355231143552311</c:v>
                </c:pt>
                <c:pt idx="3">
                  <c:v>0.14383561643835616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10-4B9F-A2BB-02BE0910DF7F}"/>
            </c:ext>
          </c:extLst>
        </c:ser>
        <c:ser>
          <c:idx val="2"/>
          <c:order val="2"/>
          <c:tx>
            <c:strRef>
              <c:f>'Additional SY 15-16 Analysis'!$A$38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Analysis'!$B$38:$E$38</c:f>
              <c:numCache>
                <c:formatCode>0%</c:formatCode>
                <c:ptCount val="4"/>
                <c:pt idx="0">
                  <c:v>0.38346525945470539</c:v>
                </c:pt>
                <c:pt idx="1">
                  <c:v>0.26991150442477874</c:v>
                </c:pt>
                <c:pt idx="2">
                  <c:v>0.19708029197080293</c:v>
                </c:pt>
                <c:pt idx="3">
                  <c:v>0.21917808219178081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10-4B9F-A2BB-02BE0910DF7F}"/>
            </c:ext>
          </c:extLst>
        </c:ser>
        <c:ser>
          <c:idx val="3"/>
          <c:order val="3"/>
          <c:tx>
            <c:strRef>
              <c:f>'Additional SY 15-16 Analysis'!$A$39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Analysis'!$B$39:$E$39</c:f>
              <c:numCache>
                <c:formatCode>0%</c:formatCode>
                <c:ptCount val="4"/>
                <c:pt idx="0">
                  <c:v>7.9155672823219003E-2</c:v>
                </c:pt>
                <c:pt idx="1">
                  <c:v>4.4247787610619468E-2</c:v>
                </c:pt>
                <c:pt idx="2">
                  <c:v>9.7323600973236016E-2</c:v>
                </c:pt>
                <c:pt idx="3">
                  <c:v>0.13698630136986301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10-4B9F-A2BB-02BE0910DF7F}"/>
            </c:ext>
          </c:extLst>
        </c:ser>
        <c:ser>
          <c:idx val="4"/>
          <c:order val="4"/>
          <c:tx>
            <c:strRef>
              <c:f>'Additional SY 15-16 Analysis'!$A$40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Analysis'!$B$40:$E$40</c:f>
              <c:numCache>
                <c:formatCode>0%</c:formatCode>
                <c:ptCount val="4"/>
                <c:pt idx="0">
                  <c:v>0.10817941952506596</c:v>
                </c:pt>
                <c:pt idx="1">
                  <c:v>0.12389380530973451</c:v>
                </c:pt>
                <c:pt idx="2">
                  <c:v>0.24817518248175183</c:v>
                </c:pt>
                <c:pt idx="3">
                  <c:v>0.30136986301369861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10-4B9F-A2BB-02BE0910D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41043000"/>
        <c:axId val="2100582504"/>
      </c:barChart>
      <c:catAx>
        <c:axId val="2141043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0582504"/>
        <c:crosses val="autoZero"/>
        <c:auto val="1"/>
        <c:lblAlgn val="ctr"/>
        <c:lblOffset val="100"/>
        <c:noMultiLvlLbl val="0"/>
      </c:catAx>
      <c:valAx>
        <c:axId val="2100582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104300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5 - SY 15-16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Arizona</a:t>
            </a:r>
            <a:r>
              <a:rPr lang="en-US" sz="1400" baseline="0"/>
              <a:t> Schools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Analysis'!$A$59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Analysis'!$B$59:$E$59</c:f>
              <c:numCache>
                <c:formatCode>0%</c:formatCode>
                <c:ptCount val="4"/>
                <c:pt idx="0">
                  <c:v>0.18230277185501065</c:v>
                </c:pt>
                <c:pt idx="1">
                  <c:v>0.33333333333333331</c:v>
                </c:pt>
                <c:pt idx="2">
                  <c:v>0.5</c:v>
                </c:pt>
                <c:pt idx="3">
                  <c:v>0.35135135135135137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40-4061-887C-BEF9AF81288A}"/>
            </c:ext>
          </c:extLst>
        </c:ser>
        <c:ser>
          <c:idx val="1"/>
          <c:order val="1"/>
          <c:tx>
            <c:strRef>
              <c:f>'Additional SY 15-16 Analysis'!$A$60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Analysis'!$B$60:$E$60</c:f>
              <c:numCache>
                <c:formatCode>0%</c:formatCode>
                <c:ptCount val="4"/>
                <c:pt idx="0">
                  <c:v>0.25906183368869934</c:v>
                </c:pt>
                <c:pt idx="1">
                  <c:v>0.22222222222222221</c:v>
                </c:pt>
                <c:pt idx="2">
                  <c:v>0</c:v>
                </c:pt>
                <c:pt idx="3">
                  <c:v>0.16216216216216217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40-4061-887C-BEF9AF81288A}"/>
            </c:ext>
          </c:extLst>
        </c:ser>
        <c:ser>
          <c:idx val="2"/>
          <c:order val="2"/>
          <c:tx>
            <c:strRef>
              <c:f>'Additional SY 15-16 Analysis'!$A$61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Analysis'!$B$61:$E$61</c:f>
              <c:numCache>
                <c:formatCode>0%</c:formatCode>
                <c:ptCount val="4"/>
                <c:pt idx="0">
                  <c:v>0.32249466950959488</c:v>
                </c:pt>
                <c:pt idx="1">
                  <c:v>0.22222222222222221</c:v>
                </c:pt>
                <c:pt idx="2">
                  <c:v>0</c:v>
                </c:pt>
                <c:pt idx="3">
                  <c:v>8.1081081081081086E-2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40-4061-887C-BEF9AF81288A}"/>
            </c:ext>
          </c:extLst>
        </c:ser>
        <c:ser>
          <c:idx val="3"/>
          <c:order val="3"/>
          <c:tx>
            <c:strRef>
              <c:f>'Additional SY 15-16 Analysis'!$A$62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Analysis'!$B$62:$E$62</c:f>
              <c:numCache>
                <c:formatCode>0%</c:formatCode>
                <c:ptCount val="4"/>
                <c:pt idx="0">
                  <c:v>8.4754797441364604E-2</c:v>
                </c:pt>
                <c:pt idx="1">
                  <c:v>0</c:v>
                </c:pt>
                <c:pt idx="2">
                  <c:v>0</c:v>
                </c:pt>
                <c:pt idx="3">
                  <c:v>2.7027027027027029E-2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40-4061-887C-BEF9AF81288A}"/>
            </c:ext>
          </c:extLst>
        </c:ser>
        <c:ser>
          <c:idx val="4"/>
          <c:order val="4"/>
          <c:tx>
            <c:strRef>
              <c:f>'Additional SY 15-16 Analysis'!$A$63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Analysis'!$B$63:$E$63</c:f>
              <c:numCache>
                <c:formatCode>0%</c:formatCode>
                <c:ptCount val="4"/>
                <c:pt idx="0">
                  <c:v>0.1513859275053305</c:v>
                </c:pt>
                <c:pt idx="1">
                  <c:v>0.22222222222222221</c:v>
                </c:pt>
                <c:pt idx="2">
                  <c:v>0.5</c:v>
                </c:pt>
                <c:pt idx="3">
                  <c:v>0.3783783783783784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40-4061-887C-BEF9AF812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00366264"/>
        <c:axId val="2095261992"/>
      </c:barChart>
      <c:catAx>
        <c:axId val="2100366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261992"/>
        <c:crosses val="autoZero"/>
        <c:auto val="1"/>
        <c:lblAlgn val="ctr"/>
        <c:lblOffset val="100"/>
        <c:noMultiLvlLbl val="0"/>
      </c:catAx>
      <c:valAx>
        <c:axId val="20952619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3133892739876E-2"/>
              <c:y val="0.33850212167283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0366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Chart 6 - </a:t>
            </a:r>
            <a:r>
              <a:rPr lang="en-US" sz="1400" b="1" i="0" baseline="0">
                <a:effectLst/>
              </a:rPr>
              <a:t>SY 15-16 Chronic Absence Levels Across Arizona Schools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by Concentration of Poverty*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500" b="1" i="0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baseline="0">
                <a:effectLst/>
              </a:rPr>
              <a:t>* Defined as percent of students eligible for free- or reduced-price meals</a:t>
            </a:r>
            <a:r>
              <a:rPr lang="en-US" sz="900" b="1" i="0" baseline="0">
                <a:effectLst/>
              </a:rPr>
              <a:t> </a:t>
            </a:r>
            <a:endParaRPr lang="en-US" sz="9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Analysis'!$A$82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Analysis'!$B$82:$E$82</c:f>
              <c:numCache>
                <c:formatCode>0%</c:formatCode>
                <c:ptCount val="4"/>
                <c:pt idx="0">
                  <c:v>0.19521912350597609</c:v>
                </c:pt>
                <c:pt idx="1">
                  <c:v>0.21774193548387097</c:v>
                </c:pt>
                <c:pt idx="2">
                  <c:v>0.13333333333333333</c:v>
                </c:pt>
                <c:pt idx="3">
                  <c:v>0.13698630136986301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A-4FB4-A164-D9D6B6E9B45C}"/>
            </c:ext>
          </c:extLst>
        </c:ser>
        <c:ser>
          <c:idx val="1"/>
          <c:order val="1"/>
          <c:tx>
            <c:strRef>
              <c:f>'Additional SY 15-16 Analysis'!$A$83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Analysis'!$B$83:$E$83</c:f>
              <c:numCache>
                <c:formatCode>0%</c:formatCode>
                <c:ptCount val="4"/>
                <c:pt idx="0">
                  <c:v>0.34462151394422313</c:v>
                </c:pt>
                <c:pt idx="1">
                  <c:v>0.28225806451612906</c:v>
                </c:pt>
                <c:pt idx="2">
                  <c:v>0.24545454545454545</c:v>
                </c:pt>
                <c:pt idx="3">
                  <c:v>0.16164383561643836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7A-4FB4-A164-D9D6B6E9B45C}"/>
            </c:ext>
          </c:extLst>
        </c:ser>
        <c:ser>
          <c:idx val="2"/>
          <c:order val="2"/>
          <c:tx>
            <c:strRef>
              <c:f>'Additional SY 15-16 Analysis'!$A$84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Analysis'!$B$84:$E$84</c:f>
              <c:numCache>
                <c:formatCode>0%</c:formatCode>
                <c:ptCount val="4"/>
                <c:pt idx="0">
                  <c:v>0.23705179282868527</c:v>
                </c:pt>
                <c:pt idx="1">
                  <c:v>0.31182795698924731</c:v>
                </c:pt>
                <c:pt idx="2">
                  <c:v>0.38787878787878788</c:v>
                </c:pt>
                <c:pt idx="3">
                  <c:v>0.46301369863013697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7A-4FB4-A164-D9D6B6E9B45C}"/>
            </c:ext>
          </c:extLst>
        </c:ser>
        <c:ser>
          <c:idx val="3"/>
          <c:order val="3"/>
          <c:tx>
            <c:strRef>
              <c:f>'Additional SY 15-16 Analysis'!$A$85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Analysis'!$B$85:$E$85</c:f>
              <c:numCache>
                <c:formatCode>0%</c:formatCode>
                <c:ptCount val="4"/>
                <c:pt idx="0">
                  <c:v>4.5816733067729085E-2</c:v>
                </c:pt>
                <c:pt idx="1">
                  <c:v>5.9139784946236562E-2</c:v>
                </c:pt>
                <c:pt idx="2">
                  <c:v>9.3939393939393934E-2</c:v>
                </c:pt>
                <c:pt idx="3">
                  <c:v>0.13150684931506848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7A-4FB4-A164-D9D6B6E9B45C}"/>
            </c:ext>
          </c:extLst>
        </c:ser>
        <c:ser>
          <c:idx val="4"/>
          <c:order val="4"/>
          <c:tx>
            <c:strRef>
              <c:f>'Additional SY 15-16 Analysis'!$A$86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Analysis'!$B$86:$E$86</c:f>
              <c:numCache>
                <c:formatCode>0%</c:formatCode>
                <c:ptCount val="4"/>
                <c:pt idx="0">
                  <c:v>0.17729083665338646</c:v>
                </c:pt>
                <c:pt idx="1">
                  <c:v>0.12903225806451613</c:v>
                </c:pt>
                <c:pt idx="2">
                  <c:v>0.1393939393939394</c:v>
                </c:pt>
                <c:pt idx="3">
                  <c:v>0.10684931506849316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7A-4FB4-A164-D9D6B6E9B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33695560"/>
        <c:axId val="2132856984"/>
      </c:barChart>
      <c:catAx>
        <c:axId val="2133695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2856984"/>
        <c:crosses val="autoZero"/>
        <c:auto val="1"/>
        <c:lblAlgn val="ctr"/>
        <c:lblOffset val="100"/>
        <c:noMultiLvlLbl val="0"/>
      </c:catAx>
      <c:valAx>
        <c:axId val="2132856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02152499087924E-2"/>
              <c:y val="0.378271574122398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369556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7 - SY 15-16 Chronic Absence Levels Across </a:t>
            </a:r>
            <a:r>
              <a:rPr lang="en-US" sz="1400" b="1" i="0" u="none" strike="noStrike" baseline="0">
                <a:effectLst/>
              </a:rPr>
              <a:t>Arizona</a:t>
            </a:r>
            <a:r>
              <a:rPr lang="en-US" sz="1400" b="1" i="0" baseline="0">
                <a:effectLst/>
              </a:rPr>
              <a:t> 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Analysis'!$A$105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Analysis'!$B$105:$E$105</c:f>
              <c:numCache>
                <c:formatCode>0%</c:formatCode>
                <c:ptCount val="4"/>
                <c:pt idx="0">
                  <c:v>0.19282511210762332</c:v>
                </c:pt>
                <c:pt idx="1">
                  <c:v>8.4033613445378158E-2</c:v>
                </c:pt>
                <c:pt idx="2">
                  <c:v>0.29411764705882354</c:v>
                </c:pt>
                <c:pt idx="3">
                  <c:v>0.23920265780730898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12-4115-A476-A4837109EF7D}"/>
            </c:ext>
          </c:extLst>
        </c:ser>
        <c:ser>
          <c:idx val="1"/>
          <c:order val="1"/>
          <c:tx>
            <c:strRef>
              <c:f>'Additional SY 15-16 Analysis'!$A$106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Analysis'!$B$106:$E$106</c:f>
              <c:numCache>
                <c:formatCode>0%</c:formatCode>
                <c:ptCount val="4"/>
                <c:pt idx="0">
                  <c:v>0.3038116591928251</c:v>
                </c:pt>
                <c:pt idx="1">
                  <c:v>0.20168067226890757</c:v>
                </c:pt>
                <c:pt idx="2">
                  <c:v>0.22745098039215686</c:v>
                </c:pt>
                <c:pt idx="3">
                  <c:v>0.2292358803986711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12-4115-A476-A4837109EF7D}"/>
            </c:ext>
          </c:extLst>
        </c:ser>
        <c:ser>
          <c:idx val="2"/>
          <c:order val="2"/>
          <c:tx>
            <c:strRef>
              <c:f>'Additional SY 15-16 Analysis'!$A$107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Analysis'!$B$107:$E$107</c:f>
              <c:numCache>
                <c:formatCode>0%</c:formatCode>
                <c:ptCount val="4"/>
                <c:pt idx="0">
                  <c:v>0.30269058295964124</c:v>
                </c:pt>
                <c:pt idx="1">
                  <c:v>0.48739495798319327</c:v>
                </c:pt>
                <c:pt idx="2">
                  <c:v>0.15686274509803921</c:v>
                </c:pt>
                <c:pt idx="3">
                  <c:v>0.22591362126245848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12-4115-A476-A4837109EF7D}"/>
            </c:ext>
          </c:extLst>
        </c:ser>
        <c:ser>
          <c:idx val="3"/>
          <c:order val="3"/>
          <c:tx>
            <c:strRef>
              <c:f>'Additional SY 15-16 Analysis'!$A$108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Analysis'!$B$108:$E$108</c:f>
              <c:numCache>
                <c:formatCode>0%</c:formatCode>
                <c:ptCount val="4"/>
                <c:pt idx="0">
                  <c:v>6.3901345291479825E-2</c:v>
                </c:pt>
                <c:pt idx="1">
                  <c:v>0.12815126050420167</c:v>
                </c:pt>
                <c:pt idx="2">
                  <c:v>8.6274509803921567E-2</c:v>
                </c:pt>
                <c:pt idx="3">
                  <c:v>6.6445182724252497E-2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12-4115-A476-A4837109EF7D}"/>
            </c:ext>
          </c:extLst>
        </c:ser>
        <c:ser>
          <c:idx val="4"/>
          <c:order val="4"/>
          <c:tx>
            <c:strRef>
              <c:f>'Additional SY 15-16 Analysis'!$A$109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Analysis'!$B$109:$E$109</c:f>
              <c:numCache>
                <c:formatCode>0%</c:formatCode>
                <c:ptCount val="4"/>
                <c:pt idx="0">
                  <c:v>0.1367713004484305</c:v>
                </c:pt>
                <c:pt idx="1">
                  <c:v>9.8739495798319324E-2</c:v>
                </c:pt>
                <c:pt idx="2">
                  <c:v>0.23529411764705882</c:v>
                </c:pt>
                <c:pt idx="3">
                  <c:v>0.23920265780730898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12-4115-A476-A4837109E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35851512"/>
        <c:axId val="2095337576"/>
      </c:barChart>
      <c:catAx>
        <c:axId val="2135851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337576"/>
        <c:crosses val="autoZero"/>
        <c:auto val="1"/>
        <c:lblAlgn val="ctr"/>
        <c:lblOffset val="100"/>
        <c:noMultiLvlLbl val="0"/>
      </c:catAx>
      <c:valAx>
        <c:axId val="209533757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585151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9 - SY 13-14 Chronic Absence Levels Across </a:t>
            </a:r>
            <a:r>
              <a:rPr lang="en-US" sz="1400" b="1" i="0" u="none" strike="noStrike" baseline="0">
                <a:effectLst/>
              </a:rPr>
              <a:t>Arizona</a:t>
            </a:r>
            <a:r>
              <a:rPr lang="en-US" sz="1400"/>
              <a:t> 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0353670159527E-2"/>
          <c:y val="0.191586809930271"/>
          <c:w val="0.88347695761877698"/>
          <c:h val="0.6204514312286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Analysis'!$A$36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Analysis'!$B$36:$E$36</c:f>
              <c:numCache>
                <c:formatCode>0%</c:formatCode>
                <c:ptCount val="4"/>
                <c:pt idx="0">
                  <c:v>8.1278538812785392E-2</c:v>
                </c:pt>
                <c:pt idx="1">
                  <c:v>0.20087336244541484</c:v>
                </c:pt>
                <c:pt idx="2">
                  <c:v>0.24813895781637718</c:v>
                </c:pt>
                <c:pt idx="3">
                  <c:v>0.11851851851851852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B-4BC0-8AE9-204EF0DD6368}"/>
            </c:ext>
          </c:extLst>
        </c:ser>
        <c:ser>
          <c:idx val="1"/>
          <c:order val="1"/>
          <c:tx>
            <c:strRef>
              <c:f>'Additional SY 13-14 Analysis'!$A$37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Analysis'!$B$37:$E$37</c:f>
              <c:numCache>
                <c:formatCode>0%</c:formatCode>
                <c:ptCount val="4"/>
                <c:pt idx="0">
                  <c:v>0.25022831050228311</c:v>
                </c:pt>
                <c:pt idx="1">
                  <c:v>0.25327510917030566</c:v>
                </c:pt>
                <c:pt idx="2">
                  <c:v>0.13647642679900746</c:v>
                </c:pt>
                <c:pt idx="3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2B-4BC0-8AE9-204EF0DD6368}"/>
            </c:ext>
          </c:extLst>
        </c:ser>
        <c:ser>
          <c:idx val="2"/>
          <c:order val="2"/>
          <c:tx>
            <c:strRef>
              <c:f>'Additional SY 13-14 Analysis'!$A$38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Analysis'!$B$38:$E$38</c:f>
              <c:numCache>
                <c:formatCode>0%</c:formatCode>
                <c:ptCount val="4"/>
                <c:pt idx="0">
                  <c:v>0.38447488584474887</c:v>
                </c:pt>
                <c:pt idx="1">
                  <c:v>0.27947598253275108</c:v>
                </c:pt>
                <c:pt idx="2">
                  <c:v>0.14143920595533499</c:v>
                </c:pt>
                <c:pt idx="3">
                  <c:v>0.16296296296296298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2B-4BC0-8AE9-204EF0DD6368}"/>
            </c:ext>
          </c:extLst>
        </c:ser>
        <c:ser>
          <c:idx val="3"/>
          <c:order val="3"/>
          <c:tx>
            <c:strRef>
              <c:f>'Additional SY 13-14 Analysis'!$A$39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Analysis'!$B$39:$E$39</c:f>
              <c:numCache>
                <c:formatCode>0%</c:formatCode>
                <c:ptCount val="4"/>
                <c:pt idx="0">
                  <c:v>9.8630136986301367E-2</c:v>
                </c:pt>
                <c:pt idx="1">
                  <c:v>6.5502183406113537E-2</c:v>
                </c:pt>
                <c:pt idx="2">
                  <c:v>9.4292803970223327E-2</c:v>
                </c:pt>
                <c:pt idx="3">
                  <c:v>0.14074074074074075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2B-4BC0-8AE9-204EF0DD6368}"/>
            </c:ext>
          </c:extLst>
        </c:ser>
        <c:ser>
          <c:idx val="4"/>
          <c:order val="4"/>
          <c:tx>
            <c:strRef>
              <c:f>'Additional SY 13-14 Analysis'!$A$40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Analysis'!$B$40:$E$40</c:f>
              <c:numCache>
                <c:formatCode>0%</c:formatCode>
                <c:ptCount val="4"/>
                <c:pt idx="0">
                  <c:v>0.18538812785388128</c:v>
                </c:pt>
                <c:pt idx="1">
                  <c:v>0.20087336244541484</c:v>
                </c:pt>
                <c:pt idx="2">
                  <c:v>0.37965260545905705</c:v>
                </c:pt>
                <c:pt idx="3">
                  <c:v>0.51111111111111107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2B-4BC0-8AE9-204EF0DD6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35098552"/>
        <c:axId val="2135259144"/>
      </c:barChart>
      <c:catAx>
        <c:axId val="2135098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5259144"/>
        <c:crosses val="autoZero"/>
        <c:auto val="1"/>
        <c:lblAlgn val="ctr"/>
        <c:lblOffset val="100"/>
        <c:noMultiLvlLbl val="0"/>
      </c:catAx>
      <c:valAx>
        <c:axId val="21352591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13415856717005E-2"/>
              <c:y val="0.38670431783712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50985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10 - SY 13-14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Arizona</a:t>
            </a:r>
            <a:r>
              <a:rPr lang="en-US" sz="1400" baseline="0"/>
              <a:t> Schools by School Type</a:t>
            </a:r>
          </a:p>
        </c:rich>
      </c:tx>
      <c:layout>
        <c:manualLayout>
          <c:xMode val="edge"/>
          <c:yMode val="edge"/>
          <c:x val="0.14311875371652999"/>
          <c:y val="3.4582132564841501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Analysis'!$A$59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Analysis'!$B$59:$E$59</c:f>
              <c:numCache>
                <c:formatCode>0%</c:formatCode>
                <c:ptCount val="4"/>
                <c:pt idx="0">
                  <c:v>0.12947658402203857</c:v>
                </c:pt>
                <c:pt idx="1">
                  <c:v>0.36363636363636365</c:v>
                </c:pt>
                <c:pt idx="2">
                  <c:v>0.66666666666666663</c:v>
                </c:pt>
                <c:pt idx="3">
                  <c:v>0.30769230769230771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4-40BD-BCC2-EFCAE566AA77}"/>
            </c:ext>
          </c:extLst>
        </c:ser>
        <c:ser>
          <c:idx val="1"/>
          <c:order val="1"/>
          <c:tx>
            <c:strRef>
              <c:f>'Additional SY 13-14 Analysis'!$A$60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Analysis'!$B$60:$E$60</c:f>
              <c:numCache>
                <c:formatCode>0%</c:formatCode>
                <c:ptCount val="4"/>
                <c:pt idx="0">
                  <c:v>0.21542699724517905</c:v>
                </c:pt>
                <c:pt idx="1">
                  <c:v>0</c:v>
                </c:pt>
                <c:pt idx="2">
                  <c:v>0</c:v>
                </c:pt>
                <c:pt idx="3">
                  <c:v>0.12820512820512819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94-40BD-BCC2-EFCAE566AA77}"/>
            </c:ext>
          </c:extLst>
        </c:ser>
        <c:ser>
          <c:idx val="2"/>
          <c:order val="2"/>
          <c:tx>
            <c:strRef>
              <c:f>'Additional SY 13-14 Analysis'!$A$61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Analysis'!$B$61:$E$61</c:f>
              <c:numCache>
                <c:formatCode>0%</c:formatCode>
                <c:ptCount val="4"/>
                <c:pt idx="0">
                  <c:v>0.30909090909090908</c:v>
                </c:pt>
                <c:pt idx="1">
                  <c:v>0</c:v>
                </c:pt>
                <c:pt idx="2">
                  <c:v>0</c:v>
                </c:pt>
                <c:pt idx="3">
                  <c:v>0.10256410256410256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94-40BD-BCC2-EFCAE566AA77}"/>
            </c:ext>
          </c:extLst>
        </c:ser>
        <c:ser>
          <c:idx val="3"/>
          <c:order val="3"/>
          <c:tx>
            <c:strRef>
              <c:f>'Additional SY 13-14 Analysis'!$A$62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Analysis'!$B$62:$E$62</c:f>
              <c:numCache>
                <c:formatCode>0%</c:formatCode>
                <c:ptCount val="4"/>
                <c:pt idx="0">
                  <c:v>9.8071625344352611E-2</c:v>
                </c:pt>
                <c:pt idx="1">
                  <c:v>0</c:v>
                </c:pt>
                <c:pt idx="2">
                  <c:v>0</c:v>
                </c:pt>
                <c:pt idx="3">
                  <c:v>5.128205128205128E-2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94-40BD-BCC2-EFCAE566AA77}"/>
            </c:ext>
          </c:extLst>
        </c:ser>
        <c:ser>
          <c:idx val="4"/>
          <c:order val="4"/>
          <c:tx>
            <c:strRef>
              <c:f>'Additional SY 13-14 Analysis'!$A$63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Analysis'!$B$63:$E$63</c:f>
              <c:numCache>
                <c:formatCode>0%</c:formatCode>
                <c:ptCount val="4"/>
                <c:pt idx="0">
                  <c:v>0.24793388429752067</c:v>
                </c:pt>
                <c:pt idx="1">
                  <c:v>0.63636363636363635</c:v>
                </c:pt>
                <c:pt idx="2">
                  <c:v>0.33333333333333331</c:v>
                </c:pt>
                <c:pt idx="3">
                  <c:v>0.41025641025641024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94-40BD-BCC2-EFCAE566A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6010152"/>
        <c:axId val="2130719064"/>
      </c:barChart>
      <c:catAx>
        <c:axId val="2096010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0719064"/>
        <c:crosses val="autoZero"/>
        <c:auto val="1"/>
        <c:lblAlgn val="ctr"/>
        <c:lblOffset val="100"/>
        <c:noMultiLvlLbl val="0"/>
      </c:catAx>
      <c:valAx>
        <c:axId val="21307190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7.2966070777088603E-3"/>
              <c:y val="0.329856588531620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60101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</xdr:colOff>
      <xdr:row>7</xdr:row>
      <xdr:rowOff>118532</xdr:rowOff>
    </xdr:from>
    <xdr:to>
      <xdr:col>12</xdr:col>
      <xdr:colOff>152400</xdr:colOff>
      <xdr:row>24</xdr:row>
      <xdr:rowOff>12699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6350</xdr:colOff>
      <xdr:row>25</xdr:row>
      <xdr:rowOff>28575</xdr:rowOff>
    </xdr:from>
    <xdr:to>
      <xdr:col>12</xdr:col>
      <xdr:colOff>152400</xdr:colOff>
      <xdr:row>41</xdr:row>
      <xdr:rowOff>15875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19048</xdr:colOff>
      <xdr:row>42</xdr:row>
      <xdr:rowOff>19048</xdr:rowOff>
    </xdr:from>
    <xdr:to>
      <xdr:col>12</xdr:col>
      <xdr:colOff>152399</xdr:colOff>
      <xdr:row>55</xdr:row>
      <xdr:rowOff>177799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600A9E-96AF-409B-BB00-AB17E16E1C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22</xdr:row>
      <xdr:rowOff>12701</xdr:rowOff>
    </xdr:from>
    <xdr:to>
      <xdr:col>17</xdr:col>
      <xdr:colOff>361950</xdr:colOff>
      <xdr:row>44</xdr:row>
      <xdr:rowOff>16933</xdr:rowOff>
    </xdr:to>
    <xdr:graphicFrame macro="">
      <xdr:nvGraphicFramePr>
        <xdr:cNvPr id="4" name="Chart 3" title="Chronic Absence Levels for California Schools Vary by Grades Served  ">
          <a:extLst>
            <a:ext uri="{FF2B5EF4-FFF2-40B4-BE49-F238E27FC236}">
              <a16:creationId xmlns:a16="http://schemas.microsoft.com/office/drawing/2014/main" id="{ED31BD64-0A93-4737-9249-EDA58470AD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45</xdr:row>
      <xdr:rowOff>9525</xdr:rowOff>
    </xdr:from>
    <xdr:to>
      <xdr:col>17</xdr:col>
      <xdr:colOff>384175</xdr:colOff>
      <xdr:row>67</xdr:row>
      <xdr:rowOff>149225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3938527-6755-407C-A4BB-FBF372C265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69</xdr:row>
      <xdr:rowOff>15875</xdr:rowOff>
    </xdr:from>
    <xdr:to>
      <xdr:col>17</xdr:col>
      <xdr:colOff>384175</xdr:colOff>
      <xdr:row>91</xdr:row>
      <xdr:rowOff>155575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D52814E-86F2-4B94-8081-CBF10B9783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93</xdr:row>
      <xdr:rowOff>22225</xdr:rowOff>
    </xdr:from>
    <xdr:to>
      <xdr:col>17</xdr:col>
      <xdr:colOff>361951</xdr:colOff>
      <xdr:row>115</xdr:row>
      <xdr:rowOff>136525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D0A2C5E-CF60-4975-9565-F470ED42E9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22</xdr:row>
      <xdr:rowOff>12701</xdr:rowOff>
    </xdr:from>
    <xdr:to>
      <xdr:col>17</xdr:col>
      <xdr:colOff>361950</xdr:colOff>
      <xdr:row>44</xdr:row>
      <xdr:rowOff>16933</xdr:rowOff>
    </xdr:to>
    <xdr:graphicFrame macro="">
      <xdr:nvGraphicFramePr>
        <xdr:cNvPr id="4" name="Chart 3" title="Chronic Absence Levels for California Schools Vary by Grades Served  ">
          <a:extLst>
            <a:ext uri="{FF2B5EF4-FFF2-40B4-BE49-F238E27FC236}">
              <a16:creationId xmlns:a16="http://schemas.microsoft.com/office/drawing/2014/main" id="{F2846B13-7A3D-469A-953D-1D7B22D7B3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45</xdr:row>
      <xdr:rowOff>9525</xdr:rowOff>
    </xdr:from>
    <xdr:to>
      <xdr:col>17</xdr:col>
      <xdr:colOff>384175</xdr:colOff>
      <xdr:row>67</xdr:row>
      <xdr:rowOff>149225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1568151-4983-4ECD-9640-B2DCAF9273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69</xdr:row>
      <xdr:rowOff>15875</xdr:rowOff>
    </xdr:from>
    <xdr:to>
      <xdr:col>17</xdr:col>
      <xdr:colOff>384175</xdr:colOff>
      <xdr:row>91</xdr:row>
      <xdr:rowOff>155575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1D9EF9A-BCBE-48CF-A018-07FBA7C0B5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93</xdr:row>
      <xdr:rowOff>22225</xdr:rowOff>
    </xdr:from>
    <xdr:to>
      <xdr:col>17</xdr:col>
      <xdr:colOff>361951</xdr:colOff>
      <xdr:row>115</xdr:row>
      <xdr:rowOff>136525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F4B7C12-1F93-4F00-8B31-4DF7B45A6B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zoomScale="75" zoomScaleNormal="75" zoomScalePageLayoutView="75" workbookViewId="0">
      <selection activeCell="A32" sqref="A32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45</v>
      </c>
    </row>
    <row r="5" spans="1:6" s="38" customFormat="1" ht="23.25" x14ac:dyDescent="0.25">
      <c r="A5" s="34" t="s">
        <v>57</v>
      </c>
      <c r="B5" s="35"/>
      <c r="C5" s="35"/>
      <c r="D5" s="36"/>
      <c r="E5" s="37"/>
    </row>
    <row r="6" spans="1:6" x14ac:dyDescent="0.25">
      <c r="C6" s="32"/>
    </row>
    <row r="7" spans="1:6" x14ac:dyDescent="0.25">
      <c r="C7" s="32"/>
    </row>
    <row r="8" spans="1:6" x14ac:dyDescent="0.25">
      <c r="C8" s="32"/>
    </row>
    <row r="14" spans="1:6" ht="31.5" x14ac:dyDescent="0.25">
      <c r="A14" s="49" t="s">
        <v>58</v>
      </c>
      <c r="B14" s="50" t="s">
        <v>19</v>
      </c>
      <c r="C14" s="50" t="s">
        <v>20</v>
      </c>
      <c r="D14" s="51" t="s">
        <v>23</v>
      </c>
      <c r="F14" s="2"/>
    </row>
    <row r="15" spans="1:6" ht="15.75" x14ac:dyDescent="0.25">
      <c r="A15" s="52" t="s">
        <v>1</v>
      </c>
      <c r="B15" s="53">
        <v>257</v>
      </c>
      <c r="C15" s="53">
        <v>376</v>
      </c>
      <c r="D15" s="54">
        <f t="shared" ref="D15:D20" si="0">C15-B15</f>
        <v>119</v>
      </c>
      <c r="F15" s="1"/>
    </row>
    <row r="16" spans="1:6" ht="15.75" x14ac:dyDescent="0.25">
      <c r="A16" s="52" t="s">
        <v>14</v>
      </c>
      <c r="B16" s="53">
        <v>401</v>
      </c>
      <c r="C16" s="53">
        <v>501</v>
      </c>
      <c r="D16" s="54">
        <f t="shared" si="0"/>
        <v>100</v>
      </c>
      <c r="F16" s="1"/>
    </row>
    <row r="17" spans="1:6" ht="15.75" x14ac:dyDescent="0.25">
      <c r="A17" s="52" t="s">
        <v>15</v>
      </c>
      <c r="B17" s="53">
        <v>570</v>
      </c>
      <c r="C17" s="53">
        <v>611</v>
      </c>
      <c r="D17" s="54">
        <f t="shared" si="0"/>
        <v>41</v>
      </c>
      <c r="F17" s="1"/>
    </row>
    <row r="18" spans="1:6" ht="15.75" x14ac:dyDescent="0.25">
      <c r="A18" s="52" t="s">
        <v>16</v>
      </c>
      <c r="B18" s="53">
        <v>180</v>
      </c>
      <c r="C18" s="53">
        <v>161</v>
      </c>
      <c r="D18" s="54">
        <f t="shared" si="0"/>
        <v>-19</v>
      </c>
      <c r="F18" s="1"/>
    </row>
    <row r="19" spans="1:6" ht="15.75" x14ac:dyDescent="0.25">
      <c r="A19" s="52" t="s">
        <v>17</v>
      </c>
      <c r="B19" s="53">
        <v>478</v>
      </c>
      <c r="C19" s="53">
        <v>306</v>
      </c>
      <c r="D19" s="54">
        <f t="shared" si="0"/>
        <v>-172</v>
      </c>
      <c r="F19" s="1"/>
    </row>
    <row r="20" spans="1:6" ht="15.75" x14ac:dyDescent="0.25">
      <c r="A20" s="55" t="s">
        <v>0</v>
      </c>
      <c r="B20" s="65">
        <f>SUM(B15:B19)</f>
        <v>1886</v>
      </c>
      <c r="C20" s="65">
        <f>SUM(C15:C19)</f>
        <v>1955</v>
      </c>
      <c r="D20" s="55">
        <f t="shared" si="0"/>
        <v>69</v>
      </c>
    </row>
    <row r="31" spans="1:6" ht="31.5" x14ac:dyDescent="0.25">
      <c r="A31" s="49" t="s">
        <v>58</v>
      </c>
      <c r="B31" s="50" t="s">
        <v>21</v>
      </c>
      <c r="C31" s="50" t="s">
        <v>22</v>
      </c>
      <c r="D31" s="51" t="s">
        <v>31</v>
      </c>
    </row>
    <row r="32" spans="1:6" ht="15.75" x14ac:dyDescent="0.25">
      <c r="A32" s="52" t="s">
        <v>1</v>
      </c>
      <c r="B32" s="56">
        <f>B15/B20</f>
        <v>0.13626723223753975</v>
      </c>
      <c r="C32" s="56">
        <f>C15/C20</f>
        <v>0.19232736572890025</v>
      </c>
      <c r="D32" s="57">
        <f>C32-B32</f>
        <v>5.6060133491360492E-2</v>
      </c>
    </row>
    <row r="33" spans="1:6" ht="15.75" x14ac:dyDescent="0.25">
      <c r="A33" s="52" t="s">
        <v>14</v>
      </c>
      <c r="B33" s="56">
        <f>B16/B20</f>
        <v>0.21261930010604455</v>
      </c>
      <c r="C33" s="56">
        <f>C16/C20</f>
        <v>0.25626598465473144</v>
      </c>
      <c r="D33" s="57">
        <f>C33-B33</f>
        <v>4.3646684548686893E-2</v>
      </c>
    </row>
    <row r="34" spans="1:6" ht="15.75" x14ac:dyDescent="0.25">
      <c r="A34" s="52" t="s">
        <v>15</v>
      </c>
      <c r="B34" s="56">
        <f>B17/B20</f>
        <v>0.3022269353128314</v>
      </c>
      <c r="C34" s="56">
        <f>C17/C20</f>
        <v>0.31253196930946292</v>
      </c>
      <c r="D34" s="57">
        <f>C34-B34</f>
        <v>1.0305033996631519E-2</v>
      </c>
    </row>
    <row r="35" spans="1:6" ht="15.75" x14ac:dyDescent="0.25">
      <c r="A35" s="52" t="s">
        <v>16</v>
      </c>
      <c r="B35" s="56">
        <f>B18/B20</f>
        <v>9.5440084835630962E-2</v>
      </c>
      <c r="C35" s="56">
        <f>C18/C20</f>
        <v>8.2352941176470587E-2</v>
      </c>
      <c r="D35" s="57">
        <f>C35-B35</f>
        <v>-1.3087143659160375E-2</v>
      </c>
    </row>
    <row r="36" spans="1:6" ht="15.75" x14ac:dyDescent="0.25">
      <c r="A36" s="52" t="s">
        <v>17</v>
      </c>
      <c r="B36" s="56">
        <f>B19/B20</f>
        <v>0.25344644750795337</v>
      </c>
      <c r="C36" s="56">
        <f>C19/C20</f>
        <v>0.15652173913043479</v>
      </c>
      <c r="D36" s="57">
        <f>C36-B36</f>
        <v>-9.692470837751857E-2</v>
      </c>
    </row>
    <row r="38" spans="1:6" s="15" customFormat="1" x14ac:dyDescent="0.25">
      <c r="A38" s="12"/>
      <c r="B38" s="13"/>
      <c r="C38" s="13"/>
      <c r="D38" s="14"/>
      <c r="E38" s="12"/>
    </row>
    <row r="40" spans="1:6" x14ac:dyDescent="0.25">
      <c r="A40" s="23"/>
      <c r="B40" s="25"/>
      <c r="C40" s="25"/>
      <c r="D40" s="25"/>
      <c r="E40" s="25"/>
      <c r="F40" s="19"/>
    </row>
    <row r="41" spans="1:6" x14ac:dyDescent="0.25">
      <c r="A41" s="23"/>
      <c r="B41" s="25"/>
      <c r="C41" s="25"/>
      <c r="D41" s="25"/>
      <c r="E41" s="25"/>
      <c r="F41" s="19"/>
    </row>
    <row r="48" spans="1:6" ht="31.5" x14ac:dyDescent="0.25">
      <c r="A48" s="49" t="s">
        <v>56</v>
      </c>
      <c r="B48" s="50" t="s">
        <v>43</v>
      </c>
      <c r="C48" s="50" t="s">
        <v>44</v>
      </c>
    </row>
    <row r="49" spans="1:3" s="60" customFormat="1" ht="31.5" x14ac:dyDescent="0.25">
      <c r="A49" s="58" t="s">
        <v>37</v>
      </c>
      <c r="B49" s="59">
        <v>1886</v>
      </c>
      <c r="C49" s="59">
        <v>1955</v>
      </c>
    </row>
    <row r="50" spans="1:3" s="60" customFormat="1" ht="31.5" x14ac:dyDescent="0.25">
      <c r="A50" s="58" t="s">
        <v>36</v>
      </c>
      <c r="B50" s="59">
        <v>282</v>
      </c>
      <c r="C50" s="59">
        <v>192</v>
      </c>
    </row>
    <row r="51" spans="1:3" s="60" customFormat="1" ht="31.5" x14ac:dyDescent="0.25">
      <c r="A51" s="58" t="s">
        <v>38</v>
      </c>
      <c r="B51" s="61">
        <f>B50/B49</f>
        <v>0.14952279957582185</v>
      </c>
      <c r="C51" s="61">
        <f>C50/C49</f>
        <v>9.8209718670076732E-2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opLeftCell="A104" zoomScale="75" zoomScaleNormal="75" zoomScalePageLayoutView="75" workbookViewId="0">
      <selection activeCell="A117" sqref="A117:XFD141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45</v>
      </c>
    </row>
    <row r="5" spans="1:6" s="38" customFormat="1" ht="23.25" x14ac:dyDescent="0.25">
      <c r="A5" s="34" t="s">
        <v>42</v>
      </c>
    </row>
    <row r="9" spans="1:6" ht="30" x14ac:dyDescent="0.25">
      <c r="A9" s="39" t="s">
        <v>47</v>
      </c>
      <c r="B9" s="40" t="s">
        <v>41</v>
      </c>
      <c r="C9" s="40" t="s">
        <v>30</v>
      </c>
      <c r="D9" s="40" t="s">
        <v>39</v>
      </c>
      <c r="E9" s="40" t="s">
        <v>32</v>
      </c>
      <c r="F9" s="40" t="s">
        <v>33</v>
      </c>
    </row>
    <row r="10" spans="1:6" x14ac:dyDescent="0.25">
      <c r="A10" s="6" t="s">
        <v>1</v>
      </c>
      <c r="B10" s="29">
        <v>376</v>
      </c>
      <c r="C10" s="29">
        <v>150053</v>
      </c>
      <c r="D10" s="29">
        <v>61630</v>
      </c>
      <c r="E10" s="31">
        <f>C10/C15</f>
        <v>0.1333453597986663</v>
      </c>
      <c r="F10" s="31">
        <f>D10/D15</f>
        <v>0.29025300001883841</v>
      </c>
    </row>
    <row r="11" spans="1:6" x14ac:dyDescent="0.25">
      <c r="A11" s="6" t="s">
        <v>14</v>
      </c>
      <c r="B11" s="29">
        <v>501</v>
      </c>
      <c r="C11" s="29">
        <v>313011</v>
      </c>
      <c r="D11" s="29">
        <v>76372</v>
      </c>
      <c r="E11" s="31">
        <f>C11/C15</f>
        <v>0.27815881332556058</v>
      </c>
      <c r="F11" s="31">
        <f>D11/D15</f>
        <v>0.35968200742233858</v>
      </c>
    </row>
    <row r="12" spans="1:6" x14ac:dyDescent="0.25">
      <c r="A12" s="6" t="s">
        <v>15</v>
      </c>
      <c r="B12" s="29">
        <v>611</v>
      </c>
      <c r="C12" s="29">
        <v>429221</v>
      </c>
      <c r="D12" s="29">
        <v>63427</v>
      </c>
      <c r="E12" s="31">
        <f>C12/C15</f>
        <v>0.38142941945941333</v>
      </c>
      <c r="F12" s="31">
        <f>D12/D15</f>
        <v>0.29871616148296065</v>
      </c>
    </row>
    <row r="13" spans="1:6" x14ac:dyDescent="0.25">
      <c r="A13" s="6" t="s">
        <v>16</v>
      </c>
      <c r="B13" s="29">
        <v>161</v>
      </c>
      <c r="C13" s="29">
        <v>114119</v>
      </c>
      <c r="D13" s="29">
        <v>8991</v>
      </c>
      <c r="E13" s="31">
        <f>C13/C15</f>
        <v>0.10141242837440105</v>
      </c>
      <c r="F13" s="31">
        <f>D13/D15</f>
        <v>4.234406495488198E-2</v>
      </c>
    </row>
    <row r="14" spans="1:6" x14ac:dyDescent="0.25">
      <c r="A14" s="6" t="s">
        <v>17</v>
      </c>
      <c r="B14" s="30">
        <v>306</v>
      </c>
      <c r="C14" s="30">
        <v>118892</v>
      </c>
      <c r="D14" s="30">
        <v>1912</v>
      </c>
      <c r="E14" s="31">
        <f>C14/C15</f>
        <v>0.10565397904195874</v>
      </c>
      <c r="F14" s="31">
        <f>D14/D15</f>
        <v>9.0047661209803516E-3</v>
      </c>
    </row>
    <row r="15" spans="1:6" x14ac:dyDescent="0.25">
      <c r="A15" s="4" t="s">
        <v>0</v>
      </c>
      <c r="B15" s="63">
        <f>SUM(B10:B14)</f>
        <v>1955</v>
      </c>
      <c r="C15" s="63">
        <f>SUM(C10:C14)</f>
        <v>1125296</v>
      </c>
      <c r="D15" s="63">
        <f>SUM(D10:D14)</f>
        <v>212332</v>
      </c>
      <c r="E15" s="64">
        <f>SUM(E10:E14)</f>
        <v>1</v>
      </c>
      <c r="F15" s="64">
        <f>SUM(F10:F14)</f>
        <v>0.99999999999999989</v>
      </c>
    </row>
    <row r="19" spans="1:7" s="38" customFormat="1" ht="23.25" x14ac:dyDescent="0.25">
      <c r="A19" s="34" t="s">
        <v>40</v>
      </c>
    </row>
    <row r="25" spans="1:7" s="15" customFormat="1" x14ac:dyDescent="0.25">
      <c r="A25" s="12"/>
      <c r="B25" s="13"/>
      <c r="C25" s="13"/>
      <c r="D25" s="14"/>
      <c r="E25" s="12"/>
    </row>
    <row r="26" spans="1:7" x14ac:dyDescent="0.25">
      <c r="F26" s="15"/>
      <c r="G26" s="15"/>
    </row>
    <row r="27" spans="1:7" x14ac:dyDescent="0.25">
      <c r="F27" s="15"/>
      <c r="G27" s="15"/>
    </row>
    <row r="28" spans="1:7" s="17" customFormat="1" ht="30" x14ac:dyDescent="0.25">
      <c r="A28" s="16" t="s">
        <v>48</v>
      </c>
      <c r="B28" s="42" t="s">
        <v>24</v>
      </c>
      <c r="C28" s="42" t="s">
        <v>26</v>
      </c>
      <c r="D28" s="42" t="s">
        <v>28</v>
      </c>
      <c r="E28" s="43" t="s">
        <v>29</v>
      </c>
      <c r="F28" s="44" t="s">
        <v>6</v>
      </c>
      <c r="G28" s="15"/>
    </row>
    <row r="29" spans="1:7" x14ac:dyDescent="0.25">
      <c r="A29" s="6" t="s">
        <v>1</v>
      </c>
      <c r="B29" s="9">
        <v>147</v>
      </c>
      <c r="C29" s="9">
        <v>54</v>
      </c>
      <c r="D29" s="18">
        <v>129</v>
      </c>
      <c r="E29" s="3">
        <v>29</v>
      </c>
      <c r="F29" s="21">
        <f>SUM(B29:E29)</f>
        <v>359</v>
      </c>
      <c r="G29" s="15"/>
    </row>
    <row r="30" spans="1:7" x14ac:dyDescent="0.25">
      <c r="A30" s="6" t="s">
        <v>14</v>
      </c>
      <c r="B30" s="9">
        <v>341</v>
      </c>
      <c r="C30" s="9">
        <v>73</v>
      </c>
      <c r="D30" s="18">
        <v>59</v>
      </c>
      <c r="E30" s="3">
        <v>21</v>
      </c>
      <c r="F30" s="21">
        <f>SUM(B30:E30)</f>
        <v>494</v>
      </c>
      <c r="G30" s="15"/>
    </row>
    <row r="31" spans="1:7" x14ac:dyDescent="0.25">
      <c r="A31" s="6" t="s">
        <v>15</v>
      </c>
      <c r="B31" s="9">
        <v>436</v>
      </c>
      <c r="C31" s="9">
        <v>61</v>
      </c>
      <c r="D31" s="18">
        <v>81</v>
      </c>
      <c r="E31" s="3">
        <v>32</v>
      </c>
      <c r="F31" s="21">
        <f>SUM(B31:E31)</f>
        <v>610</v>
      </c>
      <c r="G31" s="15"/>
    </row>
    <row r="32" spans="1:7" x14ac:dyDescent="0.25">
      <c r="A32" s="6" t="s">
        <v>16</v>
      </c>
      <c r="B32" s="9">
        <v>90</v>
      </c>
      <c r="C32" s="9">
        <v>10</v>
      </c>
      <c r="D32" s="18">
        <v>40</v>
      </c>
      <c r="E32" s="3">
        <v>20</v>
      </c>
      <c r="F32" s="21">
        <f>SUM(B32:E32)</f>
        <v>160</v>
      </c>
      <c r="G32" s="15"/>
    </row>
    <row r="33" spans="1:9" x14ac:dyDescent="0.25">
      <c r="A33" s="6" t="s">
        <v>17</v>
      </c>
      <c r="B33" s="9">
        <v>123</v>
      </c>
      <c r="C33" s="9">
        <v>28</v>
      </c>
      <c r="D33" s="18">
        <v>102</v>
      </c>
      <c r="E33" s="3">
        <v>44</v>
      </c>
      <c r="F33" s="21">
        <f>SUM(B33:E33)</f>
        <v>297</v>
      </c>
      <c r="G33" s="15"/>
    </row>
    <row r="34" spans="1:9" x14ac:dyDescent="0.25">
      <c r="A34" s="8" t="s">
        <v>0</v>
      </c>
      <c r="B34" s="63">
        <f>SUM(B29:B33)</f>
        <v>1137</v>
      </c>
      <c r="C34" s="63">
        <f>SUM(C29:C33)</f>
        <v>226</v>
      </c>
      <c r="D34" s="63">
        <f>SUM(D29:D33)</f>
        <v>411</v>
      </c>
      <c r="E34" s="63">
        <f>SUM(E29:E33)</f>
        <v>146</v>
      </c>
      <c r="F34" s="22">
        <f>SUM(F29:F33)</f>
        <v>1920</v>
      </c>
      <c r="G34" s="15"/>
    </row>
    <row r="35" spans="1:9" ht="30" x14ac:dyDescent="0.25">
      <c r="A35" s="7"/>
      <c r="B35" s="41" t="s">
        <v>25</v>
      </c>
      <c r="C35" s="41" t="s">
        <v>27</v>
      </c>
      <c r="D35" s="41" t="s">
        <v>34</v>
      </c>
      <c r="E35" s="40" t="s">
        <v>35</v>
      </c>
      <c r="F35" s="15"/>
      <c r="G35" s="67"/>
      <c r="H35" s="67"/>
      <c r="I35" s="15"/>
    </row>
    <row r="36" spans="1:9" x14ac:dyDescent="0.25">
      <c r="A36" s="6" t="s">
        <v>1</v>
      </c>
      <c r="B36" s="5">
        <f>B29/B34</f>
        <v>0.12928759894459102</v>
      </c>
      <c r="C36" s="5">
        <f>C29/C34</f>
        <v>0.23893805309734514</v>
      </c>
      <c r="D36" s="5">
        <f>D29/D34</f>
        <v>0.31386861313868614</v>
      </c>
      <c r="E36" s="5">
        <f>E29/E34</f>
        <v>0.19863013698630136</v>
      </c>
    </row>
    <row r="37" spans="1:9" x14ac:dyDescent="0.25">
      <c r="A37" s="6" t="s">
        <v>14</v>
      </c>
      <c r="B37" s="5">
        <f>B30/B34</f>
        <v>0.29991204925241866</v>
      </c>
      <c r="C37" s="5">
        <f>C30/C34</f>
        <v>0.32300884955752213</v>
      </c>
      <c r="D37" s="5">
        <f>D30/D34</f>
        <v>0.14355231143552311</v>
      </c>
      <c r="E37" s="5">
        <f>E30/E34</f>
        <v>0.14383561643835616</v>
      </c>
    </row>
    <row r="38" spans="1:9" x14ac:dyDescent="0.25">
      <c r="A38" s="6" t="s">
        <v>15</v>
      </c>
      <c r="B38" s="5">
        <f>B31/B34</f>
        <v>0.38346525945470539</v>
      </c>
      <c r="C38" s="5">
        <f>C31/C34</f>
        <v>0.26991150442477874</v>
      </c>
      <c r="D38" s="5">
        <f>D31/D34</f>
        <v>0.19708029197080293</v>
      </c>
      <c r="E38" s="5">
        <f>E31/E34</f>
        <v>0.21917808219178081</v>
      </c>
    </row>
    <row r="39" spans="1:9" x14ac:dyDescent="0.25">
      <c r="A39" s="6" t="s">
        <v>16</v>
      </c>
      <c r="B39" s="5">
        <f>B32/B34</f>
        <v>7.9155672823219003E-2</v>
      </c>
      <c r="C39" s="5">
        <f>C32/C34</f>
        <v>4.4247787610619468E-2</v>
      </c>
      <c r="D39" s="5">
        <f>D32/D34</f>
        <v>9.7323600973236016E-2</v>
      </c>
      <c r="E39" s="5">
        <f>E32/E34</f>
        <v>0.13698630136986301</v>
      </c>
    </row>
    <row r="40" spans="1:9" x14ac:dyDescent="0.25">
      <c r="A40" s="6" t="s">
        <v>17</v>
      </c>
      <c r="B40" s="5">
        <f>B33/B34</f>
        <v>0.10817941952506596</v>
      </c>
      <c r="C40" s="5">
        <f>C33/C34</f>
        <v>0.12389380530973451</v>
      </c>
      <c r="D40" s="5">
        <f>D33/D34</f>
        <v>0.24817518248175183</v>
      </c>
      <c r="E40" s="5">
        <f>E33/E34</f>
        <v>0.30136986301369861</v>
      </c>
    </row>
    <row r="41" spans="1:9" x14ac:dyDescent="0.25">
      <c r="A41" s="11"/>
      <c r="B41" s="10"/>
      <c r="C41" s="10"/>
      <c r="D41" s="10"/>
      <c r="E41" s="10"/>
      <c r="F41" s="10"/>
      <c r="G41" s="10"/>
      <c r="H41" s="10"/>
      <c r="I41" s="10"/>
    </row>
    <row r="42" spans="1:9" x14ac:dyDescent="0.25">
      <c r="A42" s="11"/>
      <c r="B42" s="10"/>
      <c r="C42" s="10"/>
      <c r="D42" s="10"/>
      <c r="E42" s="10"/>
      <c r="F42" s="10"/>
      <c r="G42" s="10"/>
      <c r="H42" s="10"/>
      <c r="I42" s="10"/>
    </row>
    <row r="51" spans="1:6" ht="30" x14ac:dyDescent="0.25">
      <c r="A51" s="66" t="s">
        <v>49</v>
      </c>
      <c r="B51" s="45" t="s">
        <v>13</v>
      </c>
      <c r="C51" s="45" t="s">
        <v>18</v>
      </c>
      <c r="D51" s="45" t="s">
        <v>12</v>
      </c>
      <c r="E51" s="45" t="s">
        <v>11</v>
      </c>
      <c r="F51" s="44" t="s">
        <v>6</v>
      </c>
    </row>
    <row r="52" spans="1:6" x14ac:dyDescent="0.25">
      <c r="A52" s="20" t="s">
        <v>1</v>
      </c>
      <c r="B52" s="21">
        <v>342</v>
      </c>
      <c r="C52" s="21">
        <v>3</v>
      </c>
      <c r="D52" s="21">
        <v>1</v>
      </c>
      <c r="E52" s="21">
        <v>13</v>
      </c>
      <c r="F52" s="21">
        <f>SUM(B52:E52)</f>
        <v>359</v>
      </c>
    </row>
    <row r="53" spans="1:6" x14ac:dyDescent="0.25">
      <c r="A53" s="20" t="s">
        <v>14</v>
      </c>
      <c r="B53" s="21">
        <v>486</v>
      </c>
      <c r="C53" s="21">
        <v>2</v>
      </c>
      <c r="D53" s="21">
        <v>0</v>
      </c>
      <c r="E53" s="21">
        <v>6</v>
      </c>
      <c r="F53" s="21">
        <f>SUM(B53:E53)</f>
        <v>494</v>
      </c>
    </row>
    <row r="54" spans="1:6" x14ac:dyDescent="0.25">
      <c r="A54" s="20" t="s">
        <v>15</v>
      </c>
      <c r="B54" s="21">
        <v>605</v>
      </c>
      <c r="C54" s="21">
        <v>2</v>
      </c>
      <c r="D54" s="21">
        <v>0</v>
      </c>
      <c r="E54" s="21">
        <v>3</v>
      </c>
      <c r="F54" s="21">
        <f>SUM(B54:E54)</f>
        <v>610</v>
      </c>
    </row>
    <row r="55" spans="1:6" x14ac:dyDescent="0.25">
      <c r="A55" s="20" t="s">
        <v>16</v>
      </c>
      <c r="B55" s="21">
        <v>159</v>
      </c>
      <c r="C55" s="21">
        <v>0</v>
      </c>
      <c r="D55" s="21">
        <v>0</v>
      </c>
      <c r="E55" s="21">
        <v>1</v>
      </c>
      <c r="F55" s="21">
        <f>SUM(B55:E55)</f>
        <v>160</v>
      </c>
    </row>
    <row r="56" spans="1:6" x14ac:dyDescent="0.25">
      <c r="A56" s="20" t="s">
        <v>17</v>
      </c>
      <c r="B56" s="21">
        <v>284</v>
      </c>
      <c r="C56" s="21">
        <v>2</v>
      </c>
      <c r="D56" s="21">
        <v>1</v>
      </c>
      <c r="E56" s="21">
        <v>14</v>
      </c>
      <c r="F56" s="21">
        <f>SUM(B56:E56)</f>
        <v>301</v>
      </c>
    </row>
    <row r="57" spans="1:6" x14ac:dyDescent="0.25">
      <c r="A57" s="22" t="s">
        <v>0</v>
      </c>
      <c r="B57" s="63">
        <f>SUM(B52:B56)</f>
        <v>1876</v>
      </c>
      <c r="C57" s="63">
        <f>SUM(C52:C56)</f>
        <v>9</v>
      </c>
      <c r="D57" s="63">
        <f>SUM(D52:D56)</f>
        <v>2</v>
      </c>
      <c r="E57" s="63">
        <f>SUM(E52:E56)</f>
        <v>37</v>
      </c>
      <c r="F57" s="22">
        <f>SUM(F52:F56)</f>
        <v>1924</v>
      </c>
    </row>
    <row r="58" spans="1:6" x14ac:dyDescent="0.25">
      <c r="A58" s="22"/>
      <c r="B58" s="46" t="s">
        <v>13</v>
      </c>
      <c r="C58" s="46" t="s">
        <v>18</v>
      </c>
      <c r="D58" s="46" t="s">
        <v>12</v>
      </c>
      <c r="E58" s="46" t="s">
        <v>11</v>
      </c>
      <c r="F58" s="19"/>
    </row>
    <row r="59" spans="1:6" x14ac:dyDescent="0.25">
      <c r="A59" s="20" t="s">
        <v>1</v>
      </c>
      <c r="B59" s="24">
        <f>B52/B57</f>
        <v>0.18230277185501065</v>
      </c>
      <c r="C59" s="24">
        <f>C52/C57</f>
        <v>0.33333333333333331</v>
      </c>
      <c r="D59" s="24">
        <f>D52/D57</f>
        <v>0.5</v>
      </c>
      <c r="E59" s="24">
        <f>E52/E57</f>
        <v>0.35135135135135137</v>
      </c>
      <c r="F59" s="19"/>
    </row>
    <row r="60" spans="1:6" x14ac:dyDescent="0.25">
      <c r="A60" s="20" t="s">
        <v>14</v>
      </c>
      <c r="B60" s="24">
        <f>B53/B57</f>
        <v>0.25906183368869934</v>
      </c>
      <c r="C60" s="24">
        <f>C53/C57</f>
        <v>0.22222222222222221</v>
      </c>
      <c r="D60" s="24">
        <f>D53/D57</f>
        <v>0</v>
      </c>
      <c r="E60" s="24">
        <f>E53/E57</f>
        <v>0.16216216216216217</v>
      </c>
      <c r="F60" s="19"/>
    </row>
    <row r="61" spans="1:6" x14ac:dyDescent="0.25">
      <c r="A61" s="20" t="s">
        <v>15</v>
      </c>
      <c r="B61" s="24">
        <f>B54/B57</f>
        <v>0.32249466950959488</v>
      </c>
      <c r="C61" s="24">
        <f>C54/C57</f>
        <v>0.22222222222222221</v>
      </c>
      <c r="D61" s="24">
        <f>D54/D57</f>
        <v>0</v>
      </c>
      <c r="E61" s="24">
        <f>E54/E57</f>
        <v>8.1081081081081086E-2</v>
      </c>
      <c r="F61" s="19"/>
    </row>
    <row r="62" spans="1:6" x14ac:dyDescent="0.25">
      <c r="A62" s="20" t="s">
        <v>16</v>
      </c>
      <c r="B62" s="24">
        <f>B55/B57</f>
        <v>8.4754797441364604E-2</v>
      </c>
      <c r="C62" s="24">
        <f>C55/C57</f>
        <v>0</v>
      </c>
      <c r="D62" s="24">
        <f>D55/D57</f>
        <v>0</v>
      </c>
      <c r="E62" s="24">
        <f>E55/E57</f>
        <v>2.7027027027027029E-2</v>
      </c>
      <c r="F62" s="19"/>
    </row>
    <row r="63" spans="1:6" x14ac:dyDescent="0.25">
      <c r="A63" s="20" t="s">
        <v>17</v>
      </c>
      <c r="B63" s="24">
        <f>B56/B57</f>
        <v>0.1513859275053305</v>
      </c>
      <c r="C63" s="24">
        <f>C56/C57</f>
        <v>0.22222222222222221</v>
      </c>
      <c r="D63" s="24">
        <f>D56/D57</f>
        <v>0.5</v>
      </c>
      <c r="E63" s="24">
        <f>E56/E57</f>
        <v>0.3783783783783784</v>
      </c>
      <c r="F63" s="19"/>
    </row>
    <row r="64" spans="1:6" x14ac:dyDescent="0.25">
      <c r="A64" s="23"/>
      <c r="B64" s="25"/>
      <c r="C64" s="25"/>
      <c r="D64" s="25"/>
      <c r="E64" s="25"/>
      <c r="F64" s="19"/>
    </row>
    <row r="65" spans="1:6" x14ac:dyDescent="0.25">
      <c r="A65" s="23"/>
      <c r="B65" s="25"/>
      <c r="C65" s="25"/>
      <c r="D65" s="25"/>
      <c r="E65" s="25"/>
      <c r="F65" s="19"/>
    </row>
    <row r="72" spans="1:6" x14ac:dyDescent="0.25">
      <c r="A72" s="19"/>
      <c r="B72" s="19"/>
      <c r="C72" s="19"/>
      <c r="D72" s="19"/>
      <c r="E72" s="19"/>
      <c r="F72" s="19"/>
    </row>
    <row r="73" spans="1:6" x14ac:dyDescent="0.25">
      <c r="A73" s="19"/>
      <c r="B73" s="19"/>
      <c r="C73" s="19"/>
      <c r="D73" s="19"/>
      <c r="E73" s="19"/>
      <c r="F73" s="19"/>
    </row>
    <row r="74" spans="1:6" ht="30" x14ac:dyDescent="0.25">
      <c r="A74" s="47" t="s">
        <v>51</v>
      </c>
      <c r="B74" s="48" t="s">
        <v>10</v>
      </c>
      <c r="C74" s="44" t="s">
        <v>9</v>
      </c>
      <c r="D74" s="45" t="s">
        <v>8</v>
      </c>
      <c r="E74" s="48" t="s">
        <v>7</v>
      </c>
      <c r="F74" s="44" t="s">
        <v>6</v>
      </c>
    </row>
    <row r="75" spans="1:6" x14ac:dyDescent="0.25">
      <c r="A75" s="20" t="s">
        <v>1</v>
      </c>
      <c r="B75" s="21">
        <v>98</v>
      </c>
      <c r="C75" s="21">
        <v>81</v>
      </c>
      <c r="D75" s="21">
        <v>44</v>
      </c>
      <c r="E75" s="21">
        <v>50</v>
      </c>
      <c r="F75" s="21">
        <f>SUM(B75:E75)</f>
        <v>273</v>
      </c>
    </row>
    <row r="76" spans="1:6" x14ac:dyDescent="0.25">
      <c r="A76" s="20" t="s">
        <v>14</v>
      </c>
      <c r="B76" s="21">
        <v>173</v>
      </c>
      <c r="C76" s="21">
        <v>105</v>
      </c>
      <c r="D76" s="21">
        <v>81</v>
      </c>
      <c r="E76" s="21">
        <v>59</v>
      </c>
      <c r="F76" s="21">
        <f>SUM(B76:E76)</f>
        <v>418</v>
      </c>
    </row>
    <row r="77" spans="1:6" x14ac:dyDescent="0.25">
      <c r="A77" s="20" t="s">
        <v>15</v>
      </c>
      <c r="B77" s="21">
        <v>119</v>
      </c>
      <c r="C77" s="21">
        <v>116</v>
      </c>
      <c r="D77" s="21">
        <v>128</v>
      </c>
      <c r="E77" s="21">
        <v>169</v>
      </c>
      <c r="F77" s="21">
        <f>SUM(B77:E77)</f>
        <v>532</v>
      </c>
    </row>
    <row r="78" spans="1:6" x14ac:dyDescent="0.25">
      <c r="A78" s="20" t="s">
        <v>16</v>
      </c>
      <c r="B78" s="21">
        <v>23</v>
      </c>
      <c r="C78" s="21">
        <v>22</v>
      </c>
      <c r="D78" s="21">
        <v>31</v>
      </c>
      <c r="E78" s="21">
        <v>48</v>
      </c>
      <c r="F78" s="21">
        <f>SUM(B78:E78)</f>
        <v>124</v>
      </c>
    </row>
    <row r="79" spans="1:6" x14ac:dyDescent="0.25">
      <c r="A79" s="20" t="s">
        <v>17</v>
      </c>
      <c r="B79" s="21">
        <v>89</v>
      </c>
      <c r="C79" s="21">
        <v>48</v>
      </c>
      <c r="D79" s="21">
        <v>46</v>
      </c>
      <c r="E79" s="21">
        <v>39</v>
      </c>
      <c r="F79" s="21">
        <f>SUM(B79:E79)</f>
        <v>222</v>
      </c>
    </row>
    <row r="80" spans="1:6" x14ac:dyDescent="0.25">
      <c r="A80" s="26" t="s">
        <v>0</v>
      </c>
      <c r="B80" s="63">
        <f>SUM(B75:B79)</f>
        <v>502</v>
      </c>
      <c r="C80" s="63">
        <f>SUM(C75:C79)</f>
        <v>372</v>
      </c>
      <c r="D80" s="63">
        <f>SUM(D75:D79)</f>
        <v>330</v>
      </c>
      <c r="E80" s="63">
        <f>SUM(E75:E79)</f>
        <v>365</v>
      </c>
      <c r="F80" s="22">
        <f>SUM(F75:F79)</f>
        <v>1569</v>
      </c>
    </row>
    <row r="81" spans="1:6" x14ac:dyDescent="0.25">
      <c r="A81" s="27"/>
      <c r="B81" s="46" t="s">
        <v>10</v>
      </c>
      <c r="C81" s="45" t="s">
        <v>9</v>
      </c>
      <c r="D81" s="46" t="s">
        <v>8</v>
      </c>
      <c r="E81" s="46" t="s">
        <v>7</v>
      </c>
      <c r="F81" s="19"/>
    </row>
    <row r="82" spans="1:6" x14ac:dyDescent="0.25">
      <c r="A82" s="20" t="s">
        <v>1</v>
      </c>
      <c r="B82" s="24">
        <f>B75/B80</f>
        <v>0.19521912350597609</v>
      </c>
      <c r="C82" s="24">
        <f>C75/C80</f>
        <v>0.21774193548387097</v>
      </c>
      <c r="D82" s="24">
        <f>D75/D80</f>
        <v>0.13333333333333333</v>
      </c>
      <c r="E82" s="24">
        <f>E75/E80</f>
        <v>0.13698630136986301</v>
      </c>
      <c r="F82" s="19"/>
    </row>
    <row r="83" spans="1:6" x14ac:dyDescent="0.25">
      <c r="A83" s="20" t="s">
        <v>14</v>
      </c>
      <c r="B83" s="24">
        <f>B76/B80</f>
        <v>0.34462151394422313</v>
      </c>
      <c r="C83" s="24">
        <f>C76/C80</f>
        <v>0.28225806451612906</v>
      </c>
      <c r="D83" s="24">
        <f>D76/D80</f>
        <v>0.24545454545454545</v>
      </c>
      <c r="E83" s="24">
        <f>E76/E80</f>
        <v>0.16164383561643836</v>
      </c>
      <c r="F83" s="19"/>
    </row>
    <row r="84" spans="1:6" x14ac:dyDescent="0.25">
      <c r="A84" s="20" t="s">
        <v>15</v>
      </c>
      <c r="B84" s="24">
        <f>B77/B80</f>
        <v>0.23705179282868527</v>
      </c>
      <c r="C84" s="24">
        <f>C77/C80</f>
        <v>0.31182795698924731</v>
      </c>
      <c r="D84" s="24">
        <f>D77/D80</f>
        <v>0.38787878787878788</v>
      </c>
      <c r="E84" s="24">
        <f>E77/E80</f>
        <v>0.46301369863013697</v>
      </c>
      <c r="F84" s="19"/>
    </row>
    <row r="85" spans="1:6" x14ac:dyDescent="0.25">
      <c r="A85" s="20" t="s">
        <v>16</v>
      </c>
      <c r="B85" s="24">
        <f>B78/B80</f>
        <v>4.5816733067729085E-2</v>
      </c>
      <c r="C85" s="24">
        <f>C78/C80</f>
        <v>5.9139784946236562E-2</v>
      </c>
      <c r="D85" s="24">
        <f>D78/D80</f>
        <v>9.3939393939393934E-2</v>
      </c>
      <c r="E85" s="24">
        <f>E78/E80</f>
        <v>0.13150684931506848</v>
      </c>
      <c r="F85" s="19"/>
    </row>
    <row r="86" spans="1:6" x14ac:dyDescent="0.25">
      <c r="A86" s="20" t="s">
        <v>17</v>
      </c>
      <c r="B86" s="24">
        <f>B79/B80</f>
        <v>0.17729083665338646</v>
      </c>
      <c r="C86" s="24">
        <f>C79/C80</f>
        <v>0.12903225806451613</v>
      </c>
      <c r="D86" s="24">
        <f>D79/D80</f>
        <v>0.1393939393939394</v>
      </c>
      <c r="E86" s="24">
        <f>E79/E80</f>
        <v>0.10684931506849316</v>
      </c>
      <c r="F86" s="19"/>
    </row>
    <row r="87" spans="1:6" x14ac:dyDescent="0.25">
      <c r="A87" s="23"/>
      <c r="B87" s="25"/>
      <c r="C87" s="25"/>
      <c r="D87" s="25"/>
      <c r="E87" s="25"/>
      <c r="F87" s="19"/>
    </row>
    <row r="93" spans="1:6" x14ac:dyDescent="0.25">
      <c r="A93" s="19"/>
      <c r="B93" s="19"/>
      <c r="C93" s="19"/>
      <c r="D93" s="19"/>
      <c r="E93" s="19"/>
      <c r="F93" s="19"/>
    </row>
    <row r="94" spans="1:6" x14ac:dyDescent="0.25">
      <c r="A94" s="23"/>
      <c r="B94" s="25"/>
      <c r="C94" s="25"/>
      <c r="D94" s="25"/>
      <c r="E94" s="25"/>
      <c r="F94" s="19"/>
    </row>
    <row r="95" spans="1:6" x14ac:dyDescent="0.25">
      <c r="A95" s="19"/>
      <c r="B95" s="19"/>
      <c r="C95" s="19"/>
      <c r="D95" s="19"/>
      <c r="E95" s="19"/>
      <c r="F95" s="19"/>
    </row>
    <row r="96" spans="1:6" x14ac:dyDescent="0.25">
      <c r="A96" s="19"/>
      <c r="B96" s="19"/>
      <c r="C96" s="19"/>
      <c r="D96" s="19"/>
      <c r="E96" s="19"/>
      <c r="F96" s="19"/>
    </row>
    <row r="97" spans="1:6" ht="30" x14ac:dyDescent="0.25">
      <c r="A97" s="62" t="s">
        <v>50</v>
      </c>
      <c r="B97" s="45" t="s">
        <v>5</v>
      </c>
      <c r="C97" s="45" t="s">
        <v>4</v>
      </c>
      <c r="D97" s="45" t="s">
        <v>3</v>
      </c>
      <c r="E97" s="48" t="s">
        <v>2</v>
      </c>
      <c r="F97" s="44" t="s">
        <v>6</v>
      </c>
    </row>
    <row r="98" spans="1:6" x14ac:dyDescent="0.25">
      <c r="A98" s="20" t="s">
        <v>1</v>
      </c>
      <c r="B98" s="21">
        <v>172</v>
      </c>
      <c r="C98" s="21">
        <v>40</v>
      </c>
      <c r="D98" s="21">
        <v>75</v>
      </c>
      <c r="E98" s="28">
        <v>72</v>
      </c>
      <c r="F98" s="21">
        <f>SUM(B98:E98)</f>
        <v>359</v>
      </c>
    </row>
    <row r="99" spans="1:6" x14ac:dyDescent="0.25">
      <c r="A99" s="20" t="s">
        <v>14</v>
      </c>
      <c r="B99" s="21">
        <v>271</v>
      </c>
      <c r="C99" s="21">
        <v>96</v>
      </c>
      <c r="D99" s="21">
        <v>58</v>
      </c>
      <c r="E99" s="28">
        <v>69</v>
      </c>
      <c r="F99" s="21">
        <f>SUM(B99:E99)</f>
        <v>494</v>
      </c>
    </row>
    <row r="100" spans="1:6" x14ac:dyDescent="0.25">
      <c r="A100" s="20" t="s">
        <v>15</v>
      </c>
      <c r="B100" s="21">
        <v>270</v>
      </c>
      <c r="C100" s="21">
        <v>232</v>
      </c>
      <c r="D100" s="21">
        <v>40</v>
      </c>
      <c r="E100" s="28">
        <v>68</v>
      </c>
      <c r="F100" s="21">
        <f>SUM(B100:E100)</f>
        <v>610</v>
      </c>
    </row>
    <row r="101" spans="1:6" x14ac:dyDescent="0.25">
      <c r="A101" s="20" t="s">
        <v>16</v>
      </c>
      <c r="B101" s="21">
        <v>57</v>
      </c>
      <c r="C101" s="21">
        <v>61</v>
      </c>
      <c r="D101" s="21">
        <v>22</v>
      </c>
      <c r="E101" s="28">
        <v>20</v>
      </c>
      <c r="F101" s="21">
        <f>SUM(B101:E101)</f>
        <v>160</v>
      </c>
    </row>
    <row r="102" spans="1:6" x14ac:dyDescent="0.25">
      <c r="A102" s="20" t="s">
        <v>17</v>
      </c>
      <c r="B102" s="21">
        <v>122</v>
      </c>
      <c r="C102" s="21">
        <v>47</v>
      </c>
      <c r="D102" s="21">
        <v>60</v>
      </c>
      <c r="E102" s="28">
        <v>72</v>
      </c>
      <c r="F102" s="21">
        <f>SUM(B102:E102)</f>
        <v>301</v>
      </c>
    </row>
    <row r="103" spans="1:6" x14ac:dyDescent="0.25">
      <c r="A103" s="26" t="s">
        <v>0</v>
      </c>
      <c r="B103" s="63">
        <f>SUM(B98:B102)</f>
        <v>892</v>
      </c>
      <c r="C103" s="63">
        <f>SUM(C98:C102)</f>
        <v>476</v>
      </c>
      <c r="D103" s="63">
        <f>SUM(D98:D102)</f>
        <v>255</v>
      </c>
      <c r="E103" s="63">
        <f>SUM(E98:E102)</f>
        <v>301</v>
      </c>
      <c r="F103" s="22">
        <f>SUM(F98:F102)</f>
        <v>1924</v>
      </c>
    </row>
    <row r="104" spans="1:6" x14ac:dyDescent="0.25">
      <c r="A104" s="27"/>
      <c r="B104" s="45" t="s">
        <v>5</v>
      </c>
      <c r="C104" s="45" t="s">
        <v>4</v>
      </c>
      <c r="D104" s="45" t="s">
        <v>3</v>
      </c>
      <c r="E104" s="45" t="s">
        <v>2</v>
      </c>
      <c r="F104" s="19"/>
    </row>
    <row r="105" spans="1:6" x14ac:dyDescent="0.25">
      <c r="A105" s="20" t="s">
        <v>1</v>
      </c>
      <c r="B105" s="24">
        <f>B98/B103</f>
        <v>0.19282511210762332</v>
      </c>
      <c r="C105" s="24">
        <f>C98/C103</f>
        <v>8.4033613445378158E-2</v>
      </c>
      <c r="D105" s="24">
        <f>D98/D103</f>
        <v>0.29411764705882354</v>
      </c>
      <c r="E105" s="24">
        <f>E98/E103</f>
        <v>0.23920265780730898</v>
      </c>
      <c r="F105" s="19"/>
    </row>
    <row r="106" spans="1:6" x14ac:dyDescent="0.25">
      <c r="A106" s="20" t="s">
        <v>14</v>
      </c>
      <c r="B106" s="24">
        <f>B99/B103</f>
        <v>0.3038116591928251</v>
      </c>
      <c r="C106" s="24">
        <f>C99/C103</f>
        <v>0.20168067226890757</v>
      </c>
      <c r="D106" s="24">
        <f>D99/D103</f>
        <v>0.22745098039215686</v>
      </c>
      <c r="E106" s="24">
        <f>E99/E103</f>
        <v>0.2292358803986711</v>
      </c>
      <c r="F106" s="19"/>
    </row>
    <row r="107" spans="1:6" x14ac:dyDescent="0.25">
      <c r="A107" s="20" t="s">
        <v>15</v>
      </c>
      <c r="B107" s="24">
        <f>B100/B103</f>
        <v>0.30269058295964124</v>
      </c>
      <c r="C107" s="24">
        <f>C100/C103</f>
        <v>0.48739495798319327</v>
      </c>
      <c r="D107" s="24">
        <f>D100/D103</f>
        <v>0.15686274509803921</v>
      </c>
      <c r="E107" s="24">
        <f>E100/E103</f>
        <v>0.22591362126245848</v>
      </c>
      <c r="F107" s="19"/>
    </row>
    <row r="108" spans="1:6" x14ac:dyDescent="0.25">
      <c r="A108" s="20" t="s">
        <v>16</v>
      </c>
      <c r="B108" s="24">
        <f>B101/B103</f>
        <v>6.3901345291479825E-2</v>
      </c>
      <c r="C108" s="24">
        <f>C101/C103</f>
        <v>0.12815126050420167</v>
      </c>
      <c r="D108" s="24">
        <f>D101/D103</f>
        <v>8.6274509803921567E-2</v>
      </c>
      <c r="E108" s="24">
        <f>E101/E103</f>
        <v>6.6445182724252497E-2</v>
      </c>
      <c r="F108" s="19"/>
    </row>
    <row r="109" spans="1:6" x14ac:dyDescent="0.25">
      <c r="A109" s="20" t="s">
        <v>17</v>
      </c>
      <c r="B109" s="24">
        <f>B102/B103</f>
        <v>0.1367713004484305</v>
      </c>
      <c r="C109" s="24">
        <f>C102/C103</f>
        <v>9.8739495798319324E-2</v>
      </c>
      <c r="D109" s="24">
        <f>D102/D103</f>
        <v>0.23529411764705882</v>
      </c>
      <c r="E109" s="24">
        <f>E102/E103</f>
        <v>0.23920265780730898</v>
      </c>
      <c r="F109" s="19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abSelected="1" topLeftCell="A104" zoomScale="75" zoomScaleNormal="75" zoomScalePageLayoutView="75" workbookViewId="0">
      <selection activeCell="A117" sqref="A117:XFD141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45</v>
      </c>
    </row>
    <row r="5" spans="1:6" s="38" customFormat="1" ht="23.25" x14ac:dyDescent="0.25">
      <c r="A5" s="34" t="s">
        <v>42</v>
      </c>
    </row>
    <row r="9" spans="1:6" ht="30" x14ac:dyDescent="0.25">
      <c r="A9" s="39" t="s">
        <v>55</v>
      </c>
      <c r="B9" s="40" t="s">
        <v>41</v>
      </c>
      <c r="C9" s="40" t="s">
        <v>30</v>
      </c>
      <c r="D9" s="40" t="s">
        <v>39</v>
      </c>
      <c r="E9" s="40" t="s">
        <v>32</v>
      </c>
      <c r="F9" s="40" t="s">
        <v>33</v>
      </c>
    </row>
    <row r="10" spans="1:6" x14ac:dyDescent="0.25">
      <c r="A10" s="6" t="s">
        <v>1</v>
      </c>
      <c r="B10" s="29">
        <v>257</v>
      </c>
      <c r="C10" s="29">
        <v>96210</v>
      </c>
      <c r="D10" s="29">
        <v>49569</v>
      </c>
      <c r="E10" s="31">
        <f>C10/C15</f>
        <v>8.7428426551852303E-2</v>
      </c>
      <c r="F10" s="31">
        <f>D10/D15</f>
        <v>0.27323841180069786</v>
      </c>
    </row>
    <row r="11" spans="1:6" x14ac:dyDescent="0.25">
      <c r="A11" s="6" t="s">
        <v>14</v>
      </c>
      <c r="B11" s="29">
        <v>401</v>
      </c>
      <c r="C11" s="29">
        <v>263248</v>
      </c>
      <c r="D11" s="29">
        <v>62683</v>
      </c>
      <c r="E11" s="31">
        <f>C11/C15</f>
        <v>0.23922002320883498</v>
      </c>
      <c r="F11" s="31">
        <f>D11/D15</f>
        <v>0.34552650581821587</v>
      </c>
    </row>
    <row r="12" spans="1:6" x14ac:dyDescent="0.25">
      <c r="A12" s="6" t="s">
        <v>15</v>
      </c>
      <c r="B12" s="29">
        <v>570</v>
      </c>
      <c r="C12" s="29">
        <v>371518</v>
      </c>
      <c r="D12" s="29">
        <v>56015</v>
      </c>
      <c r="E12" s="31">
        <f>C12/C15</f>
        <v>0.33760767254641993</v>
      </c>
      <c r="F12" s="31">
        <f>D12/D15</f>
        <v>0.3087705952715627</v>
      </c>
    </row>
    <row r="13" spans="1:6" x14ac:dyDescent="0.25">
      <c r="A13" s="6" t="s">
        <v>16</v>
      </c>
      <c r="B13" s="29">
        <v>180</v>
      </c>
      <c r="C13" s="29">
        <v>131433</v>
      </c>
      <c r="D13" s="29">
        <v>9756</v>
      </c>
      <c r="E13" s="31">
        <f>C13/C15</f>
        <v>0.11943644514072969</v>
      </c>
      <c r="F13" s="31">
        <f>D13/D15</f>
        <v>5.377784392518728E-2</v>
      </c>
    </row>
    <row r="14" spans="1:6" x14ac:dyDescent="0.25">
      <c r="A14" s="6" t="s">
        <v>17</v>
      </c>
      <c r="B14" s="30">
        <v>478</v>
      </c>
      <c r="C14" s="30">
        <v>238034</v>
      </c>
      <c r="D14" s="30">
        <v>3390</v>
      </c>
      <c r="E14" s="31">
        <f>C14/C15</f>
        <v>0.21630743255216309</v>
      </c>
      <c r="F14" s="31">
        <f>D14/D15</f>
        <v>1.8686643184336292E-2</v>
      </c>
    </row>
    <row r="15" spans="1:6" x14ac:dyDescent="0.25">
      <c r="A15" s="4" t="s">
        <v>0</v>
      </c>
      <c r="B15" s="63">
        <f>SUM(B10:B14)</f>
        <v>1886</v>
      </c>
      <c r="C15" s="63">
        <f>SUM(C10:C14)</f>
        <v>1100443</v>
      </c>
      <c r="D15" s="63">
        <f>SUM(D10:D14)</f>
        <v>181413</v>
      </c>
      <c r="E15" s="64">
        <f>SUM(E10:E14)</f>
        <v>1</v>
      </c>
      <c r="F15" s="64">
        <f>SUM(F10:F14)</f>
        <v>1</v>
      </c>
    </row>
    <row r="19" spans="1:7" s="38" customFormat="1" ht="23.25" x14ac:dyDescent="0.25">
      <c r="A19" s="34" t="s">
        <v>40</v>
      </c>
    </row>
    <row r="25" spans="1:7" s="15" customFormat="1" x14ac:dyDescent="0.25">
      <c r="A25" s="12"/>
      <c r="B25" s="13"/>
      <c r="C25" s="13"/>
      <c r="D25" s="14"/>
      <c r="E25" s="12"/>
    </row>
    <row r="26" spans="1:7" x14ac:dyDescent="0.25">
      <c r="F26" s="15"/>
      <c r="G26" s="15"/>
    </row>
    <row r="27" spans="1:7" x14ac:dyDescent="0.25">
      <c r="F27" s="15"/>
      <c r="G27" s="15"/>
    </row>
    <row r="28" spans="1:7" s="17" customFormat="1" ht="30" x14ac:dyDescent="0.25">
      <c r="A28" s="16" t="s">
        <v>54</v>
      </c>
      <c r="B28" s="42" t="s">
        <v>24</v>
      </c>
      <c r="C28" s="42" t="s">
        <v>26</v>
      </c>
      <c r="D28" s="42" t="s">
        <v>28</v>
      </c>
      <c r="E28" s="43" t="s">
        <v>29</v>
      </c>
      <c r="F28" s="44" t="s">
        <v>6</v>
      </c>
      <c r="G28" s="15"/>
    </row>
    <row r="29" spans="1:7" x14ac:dyDescent="0.25">
      <c r="A29" s="6" t="s">
        <v>1</v>
      </c>
      <c r="B29" s="9">
        <v>89</v>
      </c>
      <c r="C29" s="9">
        <v>46</v>
      </c>
      <c r="D29" s="18">
        <v>100</v>
      </c>
      <c r="E29" s="3">
        <v>16</v>
      </c>
      <c r="F29" s="21">
        <f>SUM(B29:E29)</f>
        <v>251</v>
      </c>
      <c r="G29" s="15"/>
    </row>
    <row r="30" spans="1:7" x14ac:dyDescent="0.25">
      <c r="A30" s="6" t="s">
        <v>14</v>
      </c>
      <c r="B30" s="9">
        <v>274</v>
      </c>
      <c r="C30" s="9">
        <v>58</v>
      </c>
      <c r="D30" s="18">
        <v>55</v>
      </c>
      <c r="E30" s="3">
        <v>9</v>
      </c>
      <c r="F30" s="21">
        <f>SUM(B30:E30)</f>
        <v>396</v>
      </c>
      <c r="G30" s="15"/>
    </row>
    <row r="31" spans="1:7" x14ac:dyDescent="0.25">
      <c r="A31" s="6" t="s">
        <v>15</v>
      </c>
      <c r="B31" s="9">
        <v>421</v>
      </c>
      <c r="C31" s="9">
        <v>64</v>
      </c>
      <c r="D31" s="18">
        <v>57</v>
      </c>
      <c r="E31" s="3">
        <v>22</v>
      </c>
      <c r="F31" s="21">
        <f>SUM(B31:E31)</f>
        <v>564</v>
      </c>
      <c r="G31" s="15"/>
    </row>
    <row r="32" spans="1:7" x14ac:dyDescent="0.25">
      <c r="A32" s="6" t="s">
        <v>16</v>
      </c>
      <c r="B32" s="9">
        <v>108</v>
      </c>
      <c r="C32" s="9">
        <v>15</v>
      </c>
      <c r="D32" s="18">
        <v>38</v>
      </c>
      <c r="E32" s="3">
        <v>19</v>
      </c>
      <c r="F32" s="21">
        <f>SUM(B32:E32)</f>
        <v>180</v>
      </c>
      <c r="G32" s="15"/>
    </row>
    <row r="33" spans="1:9" x14ac:dyDescent="0.25">
      <c r="A33" s="6" t="s">
        <v>17</v>
      </c>
      <c r="B33" s="9">
        <v>203</v>
      </c>
      <c r="C33" s="9">
        <v>46</v>
      </c>
      <c r="D33" s="18">
        <v>153</v>
      </c>
      <c r="E33" s="3">
        <v>69</v>
      </c>
      <c r="F33" s="21">
        <f>SUM(B33:E33)</f>
        <v>471</v>
      </c>
      <c r="G33" s="15"/>
    </row>
    <row r="34" spans="1:9" x14ac:dyDescent="0.25">
      <c r="A34" s="8" t="s">
        <v>0</v>
      </c>
      <c r="B34" s="63">
        <f>SUM(B29:B33)</f>
        <v>1095</v>
      </c>
      <c r="C34" s="63">
        <f>SUM(C29:C33)</f>
        <v>229</v>
      </c>
      <c r="D34" s="63">
        <f>SUM(D29:D33)</f>
        <v>403</v>
      </c>
      <c r="E34" s="63">
        <f>SUM(E29:E33)</f>
        <v>135</v>
      </c>
      <c r="F34" s="22">
        <f>SUM(F29:F33)</f>
        <v>1862</v>
      </c>
      <c r="G34" s="15"/>
    </row>
    <row r="35" spans="1:9" ht="30" x14ac:dyDescent="0.25">
      <c r="A35" s="7"/>
      <c r="B35" s="41" t="s">
        <v>25</v>
      </c>
      <c r="C35" s="41" t="s">
        <v>27</v>
      </c>
      <c r="D35" s="41" t="s">
        <v>34</v>
      </c>
      <c r="E35" s="40" t="s">
        <v>35</v>
      </c>
      <c r="F35" s="15"/>
      <c r="G35" s="67"/>
      <c r="H35" s="67"/>
      <c r="I35" s="15"/>
    </row>
    <row r="36" spans="1:9" x14ac:dyDescent="0.25">
      <c r="A36" s="6" t="s">
        <v>1</v>
      </c>
      <c r="B36" s="5">
        <f>B29/B34</f>
        <v>8.1278538812785392E-2</v>
      </c>
      <c r="C36" s="5">
        <f>C29/C34</f>
        <v>0.20087336244541484</v>
      </c>
      <c r="D36" s="5">
        <f>D29/D34</f>
        <v>0.24813895781637718</v>
      </c>
      <c r="E36" s="5">
        <f>E29/E34</f>
        <v>0.11851851851851852</v>
      </c>
    </row>
    <row r="37" spans="1:9" x14ac:dyDescent="0.25">
      <c r="A37" s="6" t="s">
        <v>14</v>
      </c>
      <c r="B37" s="5">
        <f>B30/B34</f>
        <v>0.25022831050228311</v>
      </c>
      <c r="C37" s="5">
        <f>C30/C34</f>
        <v>0.25327510917030566</v>
      </c>
      <c r="D37" s="5">
        <f>D30/D34</f>
        <v>0.13647642679900746</v>
      </c>
      <c r="E37" s="5">
        <f>E30/E34</f>
        <v>6.6666666666666666E-2</v>
      </c>
    </row>
    <row r="38" spans="1:9" x14ac:dyDescent="0.25">
      <c r="A38" s="6" t="s">
        <v>15</v>
      </c>
      <c r="B38" s="5">
        <f>B31/B34</f>
        <v>0.38447488584474887</v>
      </c>
      <c r="C38" s="5">
        <f>C31/C34</f>
        <v>0.27947598253275108</v>
      </c>
      <c r="D38" s="5">
        <f>D31/D34</f>
        <v>0.14143920595533499</v>
      </c>
      <c r="E38" s="5">
        <f>E31/E34</f>
        <v>0.16296296296296298</v>
      </c>
    </row>
    <row r="39" spans="1:9" x14ac:dyDescent="0.25">
      <c r="A39" s="6" t="s">
        <v>16</v>
      </c>
      <c r="B39" s="5">
        <f>B32/B34</f>
        <v>9.8630136986301367E-2</v>
      </c>
      <c r="C39" s="5">
        <f>C32/C34</f>
        <v>6.5502183406113537E-2</v>
      </c>
      <c r="D39" s="5">
        <f>D32/D34</f>
        <v>9.4292803970223327E-2</v>
      </c>
      <c r="E39" s="5">
        <f>E32/E34</f>
        <v>0.14074074074074075</v>
      </c>
    </row>
    <row r="40" spans="1:9" x14ac:dyDescent="0.25">
      <c r="A40" s="6" t="s">
        <v>17</v>
      </c>
      <c r="B40" s="5">
        <f>B33/B34</f>
        <v>0.18538812785388128</v>
      </c>
      <c r="C40" s="5">
        <f>C33/C34</f>
        <v>0.20087336244541484</v>
      </c>
      <c r="D40" s="5">
        <f>D33/D34</f>
        <v>0.37965260545905705</v>
      </c>
      <c r="E40" s="5">
        <f>E33/E34</f>
        <v>0.51111111111111107</v>
      </c>
    </row>
    <row r="41" spans="1:9" x14ac:dyDescent="0.25">
      <c r="A41" s="11"/>
      <c r="B41" s="10"/>
      <c r="C41" s="10"/>
      <c r="D41" s="10"/>
      <c r="E41" s="10"/>
      <c r="F41" s="10"/>
      <c r="G41" s="10"/>
      <c r="H41" s="10"/>
      <c r="I41" s="10"/>
    </row>
    <row r="42" spans="1:9" x14ac:dyDescent="0.25">
      <c r="A42" s="11"/>
      <c r="B42" s="10"/>
      <c r="C42" s="10"/>
      <c r="D42" s="10"/>
      <c r="E42" s="10"/>
      <c r="F42" s="10"/>
      <c r="G42" s="10"/>
      <c r="H42" s="10"/>
      <c r="I42" s="10"/>
    </row>
    <row r="51" spans="1:6" ht="30" x14ac:dyDescent="0.25">
      <c r="A51" s="66" t="s">
        <v>53</v>
      </c>
      <c r="B51" s="45" t="s">
        <v>13</v>
      </c>
      <c r="C51" s="45" t="s">
        <v>18</v>
      </c>
      <c r="D51" s="45" t="s">
        <v>12</v>
      </c>
      <c r="E51" s="45" t="s">
        <v>11</v>
      </c>
      <c r="F51" s="44" t="s">
        <v>6</v>
      </c>
    </row>
    <row r="52" spans="1:6" x14ac:dyDescent="0.25">
      <c r="A52" s="20" t="s">
        <v>1</v>
      </c>
      <c r="B52" s="21">
        <v>235</v>
      </c>
      <c r="C52" s="21">
        <v>4</v>
      </c>
      <c r="D52" s="21">
        <v>2</v>
      </c>
      <c r="E52" s="21">
        <v>12</v>
      </c>
      <c r="F52" s="21">
        <f>SUM(B52:E52)</f>
        <v>253</v>
      </c>
    </row>
    <row r="53" spans="1:6" x14ac:dyDescent="0.25">
      <c r="A53" s="20" t="s">
        <v>14</v>
      </c>
      <c r="B53" s="21">
        <v>391</v>
      </c>
      <c r="C53" s="21">
        <v>0</v>
      </c>
      <c r="D53" s="21">
        <v>0</v>
      </c>
      <c r="E53" s="21">
        <v>5</v>
      </c>
      <c r="F53" s="21">
        <f>SUM(B53:E53)</f>
        <v>396</v>
      </c>
    </row>
    <row r="54" spans="1:6" x14ac:dyDescent="0.25">
      <c r="A54" s="20" t="s">
        <v>15</v>
      </c>
      <c r="B54" s="21">
        <v>561</v>
      </c>
      <c r="C54" s="21">
        <v>0</v>
      </c>
      <c r="D54" s="21">
        <v>0</v>
      </c>
      <c r="E54" s="21">
        <v>4</v>
      </c>
      <c r="F54" s="21">
        <f>SUM(B54:E54)</f>
        <v>565</v>
      </c>
    </row>
    <row r="55" spans="1:6" x14ac:dyDescent="0.25">
      <c r="A55" s="20" t="s">
        <v>16</v>
      </c>
      <c r="B55" s="21">
        <v>178</v>
      </c>
      <c r="C55" s="21">
        <v>0</v>
      </c>
      <c r="D55" s="21">
        <v>0</v>
      </c>
      <c r="E55" s="21">
        <v>2</v>
      </c>
      <c r="F55" s="21">
        <f>SUM(B55:E55)</f>
        <v>180</v>
      </c>
    </row>
    <row r="56" spans="1:6" x14ac:dyDescent="0.25">
      <c r="A56" s="20" t="s">
        <v>17</v>
      </c>
      <c r="B56" s="21">
        <v>450</v>
      </c>
      <c r="C56" s="21">
        <v>7</v>
      </c>
      <c r="D56" s="21">
        <v>1</v>
      </c>
      <c r="E56" s="21">
        <v>16</v>
      </c>
      <c r="F56" s="21">
        <f>SUM(B56:E56)</f>
        <v>474</v>
      </c>
    </row>
    <row r="57" spans="1:6" x14ac:dyDescent="0.25">
      <c r="A57" s="22" t="s">
        <v>0</v>
      </c>
      <c r="B57" s="63">
        <f>SUM(B52:B56)</f>
        <v>1815</v>
      </c>
      <c r="C57" s="63">
        <f>SUM(C52:C56)</f>
        <v>11</v>
      </c>
      <c r="D57" s="63">
        <f>SUM(D52:D56)</f>
        <v>3</v>
      </c>
      <c r="E57" s="63">
        <f>SUM(E52:E56)</f>
        <v>39</v>
      </c>
      <c r="F57" s="22">
        <f>SUM(F52:F56)</f>
        <v>1868</v>
      </c>
    </row>
    <row r="58" spans="1:6" x14ac:dyDescent="0.25">
      <c r="A58" s="22"/>
      <c r="B58" s="46" t="s">
        <v>13</v>
      </c>
      <c r="C58" s="46" t="s">
        <v>18</v>
      </c>
      <c r="D58" s="46" t="s">
        <v>12</v>
      </c>
      <c r="E58" s="46" t="s">
        <v>11</v>
      </c>
      <c r="F58" s="19"/>
    </row>
    <row r="59" spans="1:6" x14ac:dyDescent="0.25">
      <c r="A59" s="20" t="s">
        <v>1</v>
      </c>
      <c r="B59" s="24">
        <f>B52/B57</f>
        <v>0.12947658402203857</v>
      </c>
      <c r="C59" s="24">
        <f>C52/C57</f>
        <v>0.36363636363636365</v>
      </c>
      <c r="D59" s="24">
        <f>D52/D57</f>
        <v>0.66666666666666663</v>
      </c>
      <c r="E59" s="24">
        <f>E52/E57</f>
        <v>0.30769230769230771</v>
      </c>
      <c r="F59" s="19"/>
    </row>
    <row r="60" spans="1:6" x14ac:dyDescent="0.25">
      <c r="A60" s="20" t="s">
        <v>14</v>
      </c>
      <c r="B60" s="24">
        <f>B53/B57</f>
        <v>0.21542699724517905</v>
      </c>
      <c r="C60" s="24">
        <f>C53/C57</f>
        <v>0</v>
      </c>
      <c r="D60" s="24">
        <f>D53/D57</f>
        <v>0</v>
      </c>
      <c r="E60" s="24">
        <f>E53/E57</f>
        <v>0.12820512820512819</v>
      </c>
      <c r="F60" s="19"/>
    </row>
    <row r="61" spans="1:6" x14ac:dyDescent="0.25">
      <c r="A61" s="20" t="s">
        <v>15</v>
      </c>
      <c r="B61" s="24">
        <f>B54/B57</f>
        <v>0.30909090909090908</v>
      </c>
      <c r="C61" s="24">
        <f>C54/C57</f>
        <v>0</v>
      </c>
      <c r="D61" s="24">
        <f>D54/D57</f>
        <v>0</v>
      </c>
      <c r="E61" s="24">
        <f>E54/E57</f>
        <v>0.10256410256410256</v>
      </c>
      <c r="F61" s="19"/>
    </row>
    <row r="62" spans="1:6" x14ac:dyDescent="0.25">
      <c r="A62" s="20" t="s">
        <v>16</v>
      </c>
      <c r="B62" s="24">
        <f>B55/B57</f>
        <v>9.8071625344352611E-2</v>
      </c>
      <c r="C62" s="24">
        <f>C55/C57</f>
        <v>0</v>
      </c>
      <c r="D62" s="24">
        <f>D55/D57</f>
        <v>0</v>
      </c>
      <c r="E62" s="24">
        <f>E55/E57</f>
        <v>5.128205128205128E-2</v>
      </c>
      <c r="F62" s="19"/>
    </row>
    <row r="63" spans="1:6" x14ac:dyDescent="0.25">
      <c r="A63" s="20" t="s">
        <v>17</v>
      </c>
      <c r="B63" s="24">
        <f>B56/B57</f>
        <v>0.24793388429752067</v>
      </c>
      <c r="C63" s="24">
        <f>C56/C57</f>
        <v>0.63636363636363635</v>
      </c>
      <c r="D63" s="24">
        <f>D56/D57</f>
        <v>0.33333333333333331</v>
      </c>
      <c r="E63" s="24">
        <f>E56/E57</f>
        <v>0.41025641025641024</v>
      </c>
      <c r="F63" s="19"/>
    </row>
    <row r="64" spans="1:6" x14ac:dyDescent="0.25">
      <c r="A64" s="23"/>
      <c r="B64" s="25"/>
      <c r="C64" s="25"/>
      <c r="D64" s="25"/>
      <c r="E64" s="25"/>
      <c r="F64" s="19"/>
    </row>
    <row r="65" spans="1:6" x14ac:dyDescent="0.25">
      <c r="A65" s="23"/>
      <c r="B65" s="25"/>
      <c r="C65" s="25"/>
      <c r="D65" s="25"/>
      <c r="E65" s="25"/>
      <c r="F65" s="19"/>
    </row>
    <row r="72" spans="1:6" x14ac:dyDescent="0.25">
      <c r="A72" s="19"/>
      <c r="B72" s="19"/>
      <c r="C72" s="19"/>
      <c r="D72" s="19"/>
      <c r="E72" s="19"/>
      <c r="F72" s="19"/>
    </row>
    <row r="73" spans="1:6" x14ac:dyDescent="0.25">
      <c r="A73" s="19"/>
      <c r="B73" s="19"/>
      <c r="C73" s="19"/>
      <c r="D73" s="19"/>
      <c r="E73" s="19"/>
      <c r="F73" s="19"/>
    </row>
    <row r="74" spans="1:6" ht="30" x14ac:dyDescent="0.25">
      <c r="A74" s="47" t="s">
        <v>52</v>
      </c>
      <c r="B74" s="48" t="s">
        <v>10</v>
      </c>
      <c r="C74" s="44" t="s">
        <v>9</v>
      </c>
      <c r="D74" s="45" t="s">
        <v>8</v>
      </c>
      <c r="E74" s="48" t="s">
        <v>7</v>
      </c>
      <c r="F74" s="44" t="s">
        <v>6</v>
      </c>
    </row>
    <row r="75" spans="1:6" x14ac:dyDescent="0.25">
      <c r="A75" s="20" t="s">
        <v>1</v>
      </c>
      <c r="B75" s="21">
        <v>90</v>
      </c>
      <c r="C75" s="21">
        <v>73</v>
      </c>
      <c r="D75" s="21">
        <v>26</v>
      </c>
      <c r="E75" s="21">
        <v>35</v>
      </c>
      <c r="F75" s="21">
        <f>SUM(B75:E75)</f>
        <v>224</v>
      </c>
    </row>
    <row r="76" spans="1:6" x14ac:dyDescent="0.25">
      <c r="A76" s="20" t="s">
        <v>14</v>
      </c>
      <c r="B76" s="21">
        <v>170</v>
      </c>
      <c r="C76" s="21">
        <v>117</v>
      </c>
      <c r="D76" s="21">
        <v>53</v>
      </c>
      <c r="E76" s="21">
        <v>34</v>
      </c>
      <c r="F76" s="21">
        <f>SUM(B76:E76)</f>
        <v>374</v>
      </c>
    </row>
    <row r="77" spans="1:6" x14ac:dyDescent="0.25">
      <c r="A77" s="20" t="s">
        <v>15</v>
      </c>
      <c r="B77" s="21">
        <v>165</v>
      </c>
      <c r="C77" s="21">
        <v>127</v>
      </c>
      <c r="D77" s="21">
        <v>136</v>
      </c>
      <c r="E77" s="21">
        <v>105</v>
      </c>
      <c r="F77" s="21">
        <f>SUM(B77:E77)</f>
        <v>533</v>
      </c>
    </row>
    <row r="78" spans="1:6" x14ac:dyDescent="0.25">
      <c r="A78" s="20" t="s">
        <v>16</v>
      </c>
      <c r="B78" s="21">
        <v>48</v>
      </c>
      <c r="C78" s="21">
        <v>25</v>
      </c>
      <c r="D78" s="21">
        <v>39</v>
      </c>
      <c r="E78" s="21">
        <v>47</v>
      </c>
      <c r="F78" s="21">
        <f>SUM(B78:E78)</f>
        <v>159</v>
      </c>
    </row>
    <row r="79" spans="1:6" x14ac:dyDescent="0.25">
      <c r="A79" s="20" t="s">
        <v>17</v>
      </c>
      <c r="B79" s="21">
        <v>127</v>
      </c>
      <c r="C79" s="21">
        <v>91</v>
      </c>
      <c r="D79" s="21">
        <v>63</v>
      </c>
      <c r="E79" s="21">
        <v>88</v>
      </c>
      <c r="F79" s="21">
        <f>SUM(B79:E79)</f>
        <v>369</v>
      </c>
    </row>
    <row r="80" spans="1:6" x14ac:dyDescent="0.25">
      <c r="A80" s="26" t="s">
        <v>0</v>
      </c>
      <c r="B80" s="63">
        <f>SUM(B75:B79)</f>
        <v>600</v>
      </c>
      <c r="C80" s="63">
        <f>SUM(C75:C79)</f>
        <v>433</v>
      </c>
      <c r="D80" s="63">
        <f>SUM(D75:D79)</f>
        <v>317</v>
      </c>
      <c r="E80" s="63">
        <f>SUM(E75:E79)</f>
        <v>309</v>
      </c>
      <c r="F80" s="22">
        <f>SUM(F75:F79)</f>
        <v>1659</v>
      </c>
    </row>
    <row r="81" spans="1:6" x14ac:dyDescent="0.25">
      <c r="A81" s="27"/>
      <c r="B81" s="46" t="s">
        <v>10</v>
      </c>
      <c r="C81" s="45" t="s">
        <v>9</v>
      </c>
      <c r="D81" s="46" t="s">
        <v>8</v>
      </c>
      <c r="E81" s="46" t="s">
        <v>7</v>
      </c>
      <c r="F81" s="19"/>
    </row>
    <row r="82" spans="1:6" x14ac:dyDescent="0.25">
      <c r="A82" s="20" t="s">
        <v>1</v>
      </c>
      <c r="B82" s="24">
        <f>B75/B80</f>
        <v>0.15</v>
      </c>
      <c r="C82" s="24">
        <f>C75/C80</f>
        <v>0.16859122401847576</v>
      </c>
      <c r="D82" s="24">
        <f>D75/D80</f>
        <v>8.2018927444794956E-2</v>
      </c>
      <c r="E82" s="24">
        <f>E75/E80</f>
        <v>0.11326860841423948</v>
      </c>
      <c r="F82" s="19"/>
    </row>
    <row r="83" spans="1:6" x14ac:dyDescent="0.25">
      <c r="A83" s="20" t="s">
        <v>14</v>
      </c>
      <c r="B83" s="24">
        <f>B76/B80</f>
        <v>0.28333333333333333</v>
      </c>
      <c r="C83" s="24">
        <f>C76/C80</f>
        <v>0.2702078521939954</v>
      </c>
      <c r="D83" s="24">
        <f>D76/D80</f>
        <v>0.16719242902208201</v>
      </c>
      <c r="E83" s="24">
        <f>E76/E80</f>
        <v>0.11003236245954692</v>
      </c>
      <c r="F83" s="19"/>
    </row>
    <row r="84" spans="1:6" x14ac:dyDescent="0.25">
      <c r="A84" s="20" t="s">
        <v>15</v>
      </c>
      <c r="B84" s="24">
        <f>B77/B80</f>
        <v>0.27500000000000002</v>
      </c>
      <c r="C84" s="24">
        <f>C77/C80</f>
        <v>0.29330254041570436</v>
      </c>
      <c r="D84" s="24">
        <f>D77/D80</f>
        <v>0.42902208201892744</v>
      </c>
      <c r="E84" s="24">
        <f>E77/E80</f>
        <v>0.33980582524271846</v>
      </c>
      <c r="F84" s="19"/>
    </row>
    <row r="85" spans="1:6" x14ac:dyDescent="0.25">
      <c r="A85" s="20" t="s">
        <v>16</v>
      </c>
      <c r="B85" s="24">
        <f>B78/B80</f>
        <v>0.08</v>
      </c>
      <c r="C85" s="24">
        <f>C78/C80</f>
        <v>5.7736720554272515E-2</v>
      </c>
      <c r="D85" s="24">
        <f>D78/D80</f>
        <v>0.12302839116719243</v>
      </c>
      <c r="E85" s="24">
        <f>E78/E80</f>
        <v>0.15210355987055016</v>
      </c>
      <c r="F85" s="19"/>
    </row>
    <row r="86" spans="1:6" x14ac:dyDescent="0.25">
      <c r="A86" s="20" t="s">
        <v>17</v>
      </c>
      <c r="B86" s="24">
        <f>B79/B80</f>
        <v>0.21166666666666667</v>
      </c>
      <c r="C86" s="24">
        <f>C79/C80</f>
        <v>0.21016166281755197</v>
      </c>
      <c r="D86" s="24">
        <f>D79/D80</f>
        <v>0.19873817034700317</v>
      </c>
      <c r="E86" s="24">
        <f>E79/E80</f>
        <v>0.28478964401294499</v>
      </c>
      <c r="F86" s="19"/>
    </row>
    <row r="87" spans="1:6" x14ac:dyDescent="0.25">
      <c r="A87" s="23"/>
      <c r="B87" s="25"/>
      <c r="C87" s="25"/>
      <c r="D87" s="25"/>
      <c r="E87" s="25"/>
      <c r="F87" s="19"/>
    </row>
    <row r="93" spans="1:6" x14ac:dyDescent="0.25">
      <c r="A93" s="19"/>
      <c r="B93" s="19"/>
      <c r="C93" s="19"/>
      <c r="D93" s="19"/>
      <c r="E93" s="19"/>
      <c r="F93" s="19"/>
    </row>
    <row r="94" spans="1:6" x14ac:dyDescent="0.25">
      <c r="A94" s="23"/>
      <c r="B94" s="25"/>
      <c r="C94" s="25"/>
      <c r="D94" s="25"/>
      <c r="E94" s="25"/>
      <c r="F94" s="19"/>
    </row>
    <row r="95" spans="1:6" x14ac:dyDescent="0.25">
      <c r="A95" s="19"/>
      <c r="B95" s="19"/>
      <c r="C95" s="19"/>
      <c r="D95" s="19"/>
      <c r="E95" s="19"/>
      <c r="F95" s="19"/>
    </row>
    <row r="96" spans="1:6" x14ac:dyDescent="0.25">
      <c r="A96" s="19"/>
      <c r="B96" s="19"/>
      <c r="C96" s="19"/>
      <c r="D96" s="19"/>
      <c r="E96" s="19"/>
      <c r="F96" s="19"/>
    </row>
    <row r="97" spans="1:6" ht="30" x14ac:dyDescent="0.25">
      <c r="A97" s="62" t="s">
        <v>46</v>
      </c>
      <c r="B97" s="45" t="s">
        <v>5</v>
      </c>
      <c r="C97" s="45" t="s">
        <v>4</v>
      </c>
      <c r="D97" s="45" t="s">
        <v>3</v>
      </c>
      <c r="E97" s="48" t="s">
        <v>2</v>
      </c>
      <c r="F97" s="44" t="s">
        <v>6</v>
      </c>
    </row>
    <row r="98" spans="1:6" x14ac:dyDescent="0.25">
      <c r="A98" s="20" t="s">
        <v>1</v>
      </c>
      <c r="B98" s="21">
        <v>109</v>
      </c>
      <c r="C98" s="21">
        <v>44</v>
      </c>
      <c r="D98" s="21">
        <v>43</v>
      </c>
      <c r="E98" s="28">
        <v>57</v>
      </c>
      <c r="F98" s="21">
        <f>SUM(B98:E98)</f>
        <v>253</v>
      </c>
    </row>
    <row r="99" spans="1:6" x14ac:dyDescent="0.25">
      <c r="A99" s="20" t="s">
        <v>14</v>
      </c>
      <c r="B99" s="21">
        <v>202</v>
      </c>
      <c r="C99" s="21">
        <v>87</v>
      </c>
      <c r="D99" s="21">
        <v>52</v>
      </c>
      <c r="E99" s="28">
        <v>55</v>
      </c>
      <c r="F99" s="21">
        <f>SUM(B99:E99)</f>
        <v>396</v>
      </c>
    </row>
    <row r="100" spans="1:6" x14ac:dyDescent="0.25">
      <c r="A100" s="20" t="s">
        <v>15</v>
      </c>
      <c r="B100" s="21">
        <v>290</v>
      </c>
      <c r="C100" s="21">
        <v>169</v>
      </c>
      <c r="D100" s="21">
        <v>56</v>
      </c>
      <c r="E100" s="28">
        <v>50</v>
      </c>
      <c r="F100" s="21">
        <f>SUM(B100:E100)</f>
        <v>565</v>
      </c>
    </row>
    <row r="101" spans="1:6" x14ac:dyDescent="0.25">
      <c r="A101" s="20" t="s">
        <v>16</v>
      </c>
      <c r="B101" s="21">
        <v>78</v>
      </c>
      <c r="C101" s="21">
        <v>50</v>
      </c>
      <c r="D101" s="21">
        <v>24</v>
      </c>
      <c r="E101" s="28">
        <v>28</v>
      </c>
      <c r="F101" s="21">
        <f>SUM(B101:E101)</f>
        <v>180</v>
      </c>
    </row>
    <row r="102" spans="1:6" x14ac:dyDescent="0.25">
      <c r="A102" s="20" t="s">
        <v>17</v>
      </c>
      <c r="B102" s="21">
        <v>199</v>
      </c>
      <c r="C102" s="21">
        <v>104</v>
      </c>
      <c r="D102" s="21">
        <v>74</v>
      </c>
      <c r="E102" s="28">
        <v>97</v>
      </c>
      <c r="F102" s="21">
        <f>SUM(B102:E102)</f>
        <v>474</v>
      </c>
    </row>
    <row r="103" spans="1:6" x14ac:dyDescent="0.25">
      <c r="A103" s="26" t="s">
        <v>0</v>
      </c>
      <c r="B103" s="63">
        <f>SUM(B98:B102)</f>
        <v>878</v>
      </c>
      <c r="C103" s="63">
        <f>SUM(C98:C102)</f>
        <v>454</v>
      </c>
      <c r="D103" s="63">
        <f>SUM(D98:D102)</f>
        <v>249</v>
      </c>
      <c r="E103" s="63">
        <f>SUM(E98:E102)</f>
        <v>287</v>
      </c>
      <c r="F103" s="22">
        <f>SUM(F98:F102)</f>
        <v>1868</v>
      </c>
    </row>
    <row r="104" spans="1:6" x14ac:dyDescent="0.25">
      <c r="A104" s="27"/>
      <c r="B104" s="45" t="s">
        <v>5</v>
      </c>
      <c r="C104" s="45" t="s">
        <v>4</v>
      </c>
      <c r="D104" s="45" t="s">
        <v>3</v>
      </c>
      <c r="E104" s="45" t="s">
        <v>2</v>
      </c>
      <c r="F104" s="19"/>
    </row>
    <row r="105" spans="1:6" x14ac:dyDescent="0.25">
      <c r="A105" s="20" t="s">
        <v>1</v>
      </c>
      <c r="B105" s="24">
        <f>B98/B103</f>
        <v>0.12414578587699317</v>
      </c>
      <c r="C105" s="24">
        <f>C98/C103</f>
        <v>9.6916299559471369E-2</v>
      </c>
      <c r="D105" s="24">
        <f>D98/D103</f>
        <v>0.17269076305220885</v>
      </c>
      <c r="E105" s="24">
        <f>E98/E103</f>
        <v>0.19860627177700349</v>
      </c>
      <c r="F105" s="19"/>
    </row>
    <row r="106" spans="1:6" x14ac:dyDescent="0.25">
      <c r="A106" s="20" t="s">
        <v>14</v>
      </c>
      <c r="B106" s="24">
        <f>B99/B103</f>
        <v>0.23006833712984054</v>
      </c>
      <c r="C106" s="24">
        <f>C99/C103</f>
        <v>0.19162995594713655</v>
      </c>
      <c r="D106" s="24">
        <f>D99/D103</f>
        <v>0.20883534136546184</v>
      </c>
      <c r="E106" s="24">
        <f>E99/E103</f>
        <v>0.19163763066202091</v>
      </c>
      <c r="F106" s="19"/>
    </row>
    <row r="107" spans="1:6" x14ac:dyDescent="0.25">
      <c r="A107" s="20" t="s">
        <v>15</v>
      </c>
      <c r="B107" s="24">
        <f>B100/B103</f>
        <v>0.33029612756264237</v>
      </c>
      <c r="C107" s="24">
        <f>C100/C103</f>
        <v>0.3722466960352423</v>
      </c>
      <c r="D107" s="24">
        <f>D100/D103</f>
        <v>0.22489959839357429</v>
      </c>
      <c r="E107" s="24">
        <f>E100/E103</f>
        <v>0.17421602787456447</v>
      </c>
      <c r="F107" s="19"/>
    </row>
    <row r="108" spans="1:6" x14ac:dyDescent="0.25">
      <c r="A108" s="20" t="s">
        <v>16</v>
      </c>
      <c r="B108" s="24">
        <f>B101/B103</f>
        <v>8.8838268792710701E-2</v>
      </c>
      <c r="C108" s="24">
        <f>C101/C103</f>
        <v>0.11013215859030837</v>
      </c>
      <c r="D108" s="24">
        <f>D101/D103</f>
        <v>9.6385542168674704E-2</v>
      </c>
      <c r="E108" s="24">
        <f>E101/E103</f>
        <v>9.7560975609756101E-2</v>
      </c>
      <c r="F108" s="19"/>
    </row>
    <row r="109" spans="1:6" x14ac:dyDescent="0.25">
      <c r="A109" s="20" t="s">
        <v>17</v>
      </c>
      <c r="B109" s="24">
        <f>B102/B103</f>
        <v>0.22665148063781321</v>
      </c>
      <c r="C109" s="24">
        <f>C102/C103</f>
        <v>0.22907488986784141</v>
      </c>
      <c r="D109" s="24">
        <f>D102/D103</f>
        <v>0.2971887550200803</v>
      </c>
      <c r="E109" s="24">
        <f>E102/E103</f>
        <v>0.33797909407665505</v>
      </c>
      <c r="F109" s="19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Additional SY 15-16 Analysis</vt:lpstr>
      <vt:lpstr>Additional SY 13-14 Analysis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Vaughan Byrnes</cp:lastModifiedBy>
  <dcterms:created xsi:type="dcterms:W3CDTF">2017-07-12T04:23:28Z</dcterms:created>
  <dcterms:modified xsi:type="dcterms:W3CDTF">2018-07-18T21:04:28Z</dcterms:modified>
</cp:coreProperties>
</file>