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3" i="3" l="1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D19" i="1"/>
  <c r="D18" i="1"/>
  <c r="D17" i="1"/>
  <c r="D16" i="1"/>
  <c r="D15" i="1"/>
  <c r="C51" i="1"/>
  <c r="B51" i="1"/>
  <c r="C20" i="1"/>
  <c r="B36" i="1"/>
  <c r="B35" i="1"/>
  <c r="B34" i="1"/>
  <c r="B33" i="1"/>
  <c r="B32" i="1"/>
  <c r="C34" i="1"/>
  <c r="D34" i="1"/>
  <c r="D20" i="1"/>
  <c r="C32" i="1"/>
  <c r="D32" i="1"/>
  <c r="C35" i="1"/>
  <c r="D35" i="1"/>
  <c r="C36" i="1"/>
  <c r="D36" i="1"/>
  <c r="C33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<sst xmlns="http://schemas.openxmlformats.org/spreadsheetml/2006/main" count="225" uniqueCount="59">
  <si>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</si>
  <si>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</si>
  <si>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</si>
  <si>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</si>
  <si>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</si>
  <si>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</si>
  <si>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</si>
  <si>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</si>
  <si>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</si>
  <si>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</si>
  <si>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</si>
  <si>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</si>
  <si>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</si>
  <si>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</si>
  <si>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</si>
  <si>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</si>
  <si>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</si>
  <si>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</si>
  <si>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</si>
  <si>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</si>
  <si>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</si>
  <si>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</si>
  <si>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</si>
  <si>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</si>
  <si>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</si>
  <si>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</si>
  <si>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</si>
  <si>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</si>
  <si>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</si>
  <si>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</si>
  <si>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</si>
  <si>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</si>
  <si>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</si>
  <si>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</si>
  <si>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</si>
  <si>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</si>
  <si>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</si>
  <si>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</si>
  <si>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</si>
  <si>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</si>
  <si>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</si>
  <si>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</si>
  <si>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</si>
  <si>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</si>
  <si>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</si>
  <si>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Alaska</t>
  </si>
  <si>
    <t>SY 15-16 Chronic Absence Levels Across 
Alaska Schools</t>
  </si>
  <si>
    <t xml:space="preserve">SY 15-16 Chronic Absence Levels Across Alaska Schools by Grades Served </t>
  </si>
  <si>
    <t xml:space="preserve"> SY 15-16 Chronic Absence Levels Across Alaska Schools by School Type</t>
  </si>
  <si>
    <t xml:space="preserve">SY 15-16 Chronic Absence Levels Across Alaska Schools by Concentration of Poverty </t>
  </si>
  <si>
    <t xml:space="preserve">SY 15-16 Chronic Absence Levels Across Alaska Schools by Locale </t>
  </si>
  <si>
    <t xml:space="preserve"> SY 13-14 Chronic Absence Levels Across Alaska Schools by Locale</t>
  </si>
  <si>
    <t xml:space="preserve"> SY 13-14 Chronic Absence Levels Across Alaska Schools by Concentration of Poverty</t>
  </si>
  <si>
    <t xml:space="preserve">SY 13-14 Chronic Absence Levels Across Alaska Schools by School Type </t>
  </si>
  <si>
    <t xml:space="preserve">SY 13-14 Chronic Absence Levels Across Alaska Schools by Grade Level Served </t>
  </si>
  <si>
    <t xml:space="preserve"> SY 13-14 S Chronic Absence Levels Across 
Alaska Schools</t>
  </si>
  <si>
    <t>Alaska Schools Reporting Zero Students as Chronically Absent</t>
  </si>
  <si>
    <t>Chronic Absence Levels Across Alaska Schools SY 15-16  Compared to SY 13-14</t>
  </si>
  <si>
    <t>Chronic Absence Levels Across Alaska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</si>
</sst>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Alaska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144</c:v>
                </c:pt>
                <c:pt idx="1">
                  <c:v>122</c:v>
                </c:pt>
                <c:pt idx="2">
                  <c:v>101</c:v>
                </c:pt>
                <c:pt idx="3">
                  <c:v>30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176</c:v>
                </c:pt>
                <c:pt idx="1">
                  <c:v>135</c:v>
                </c:pt>
                <c:pt idx="2">
                  <c:v>77</c:v>
                </c:pt>
                <c:pt idx="3">
                  <c:v>23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0721768"/>
        <c:axId val="2096688872"/>
      </c:barChart>
      <c:catAx>
        <c:axId val="213072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688872"/>
        <c:crosses val="autoZero"/>
        <c:auto val="1"/>
        <c:lblAlgn val="ctr"/>
        <c:lblOffset val="100"/>
        <c:noMultiLvlLbl val="0"/>
      </c:catAx>
      <c:valAx>
        <c:axId val="2096688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7.0191860330799296E-3"/>
              <c:y val="0.25167143082581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72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 b="1" i="0" u="none" strike="noStrike" baseline="0">
                <a:effectLst/>
              </a:rPr>
              <a:t>Chart 11 - SY13-14 Chronic Absence Levels Across Alaska</a:t>
            </a:r>
            <a:r>
              <a:rPr lang="en-US" sz="1400" b="1" i="0" baseline="0">
                <a:effectLst/>
              </a:rPr>
              <a:t> Schools</a:t>
            </a:r>
          </a:p>
          <a:p>
            <a:pPr algn="ctr">
              <a:defRPr sz="1400"/>
            </a:pPr>
            <a:r>
              <a:rPr lang="en-US" sz="1400" b="1" i="0" baseline="0">
                <a:effectLst/>
              </a:rPr>
              <a:t>by Concentration of Poverty* </a:t>
            </a:r>
          </a:p>
          <a:p>
            <a:pPr algn="ctr">
              <a:defRPr sz="1400"/>
            </a:pPr>
            <a:endParaRPr lang="en-US" sz="500" b="1" i="0" baseline="0">
              <a:effectLst/>
            </a:endParaRPr>
          </a:p>
          <a:p>
            <a:pPr algn="ctr">
              <a:defRPr sz="1400"/>
            </a:pPr>
            <a:r>
              <a:rPr lang="en-US" sz="900" b="0" i="0" baseline="0">
                <a:effectLst/>
              </a:rPr>
              <a:t>* Defined as percent of students eligible for free- or reduced-price meals</a:t>
            </a:r>
            <a:r>
              <a:rPr lang="en-US" sz="900" b="1" i="0" baseline="0">
                <a:effectLst/>
              </a:rPr>
              <a:t> 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0.37815126050420167</c:v>
                </c:pt>
                <c:pt idx="1">
                  <c:v>0.38793103448275862</c:v>
                </c:pt>
                <c:pt idx="2">
                  <c:v>0.24193548387096775</c:v>
                </c:pt>
                <c:pt idx="3">
                  <c:v>0.15079365079365079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0.25210084033613445</c:v>
                </c:pt>
                <c:pt idx="1">
                  <c:v>0.26724137931034481</c:v>
                </c:pt>
                <c:pt idx="2">
                  <c:v>0.29838709677419356</c:v>
                </c:pt>
                <c:pt idx="3">
                  <c:v>0.18253968253968253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0.15126050420168066</c:v>
                </c:pt>
                <c:pt idx="1">
                  <c:v>0.15517241379310345</c:v>
                </c:pt>
                <c:pt idx="2">
                  <c:v>0.33064516129032256</c:v>
                </c:pt>
                <c:pt idx="3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6.7226890756302518E-2</c:v>
                </c:pt>
                <c:pt idx="1">
                  <c:v>6.8965517241379309E-2</c:v>
                </c:pt>
                <c:pt idx="2">
                  <c:v>4.0322580645161289E-2</c:v>
                </c:pt>
                <c:pt idx="3">
                  <c:v>6.3492063492063489E-2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0.15126050420168066</c:v>
                </c:pt>
                <c:pt idx="1">
                  <c:v>0.1206896551724138</c:v>
                </c:pt>
                <c:pt idx="2">
                  <c:v>8.8709677419354843E-2</c:v>
                </c:pt>
                <c:pt idx="3">
                  <c:v>0.41269841269841268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5600072"/>
        <c:axId val="2101027592"/>
      </c:barChart>
      <c:catAx>
        <c:axId val="2135600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1027592"/>
        <c:crosses val="autoZero"/>
        <c:auto val="1"/>
        <c:lblAlgn val="ctr"/>
        <c:lblOffset val="100"/>
        <c:noMultiLvlLbl val="0"/>
      </c:catAx>
      <c:valAx>
        <c:axId val="2101027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7827157412239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600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</a:t>
            </a:r>
            <a:r>
              <a:rPr lang="en-US" sz="1400" b="1" i="0" u="none" strike="noStrike" baseline="0">
                <a:effectLst/>
              </a:rPr>
              <a:t>Across Alaska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0.1368421052631579</c:v>
                </c:pt>
                <c:pt idx="1">
                  <c:v>0.2857142857142857</c:v>
                </c:pt>
                <c:pt idx="2">
                  <c:v>0.19565217391304349</c:v>
                </c:pt>
                <c:pt idx="3">
                  <c:v>0.36551724137931035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0.38947368421052631</c:v>
                </c:pt>
                <c:pt idx="1">
                  <c:v>0.5714285714285714</c:v>
                </c:pt>
                <c:pt idx="2">
                  <c:v>0.28260869565217389</c:v>
                </c:pt>
                <c:pt idx="3">
                  <c:v>0.17586206896551723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0.36842105263157893</c:v>
                </c:pt>
                <c:pt idx="1">
                  <c:v>7.1428571428571425E-2</c:v>
                </c:pt>
                <c:pt idx="2">
                  <c:v>0.2608695652173913</c:v>
                </c:pt>
                <c:pt idx="3">
                  <c:v>0.14137931034482759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8.4210526315789472E-2</c:v>
                </c:pt>
                <c:pt idx="1">
                  <c:v>0</c:v>
                </c:pt>
                <c:pt idx="2">
                  <c:v>7.6086956521739135E-2</c:v>
                </c:pt>
                <c:pt idx="3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2.1052631578947368E-2</c:v>
                </c:pt>
                <c:pt idx="1">
                  <c:v>7.1428571428571425E-2</c:v>
                </c:pt>
                <c:pt idx="2">
                  <c:v>0.18478260869565216</c:v>
                </c:pt>
                <c:pt idx="3">
                  <c:v>0.26551724137931032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187736"/>
        <c:axId val="2132657544"/>
      </c:barChart>
      <c:catAx>
        <c:axId val="2138187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657544"/>
        <c:crosses val="autoZero"/>
        <c:auto val="1"/>
        <c:lblAlgn val="ctr"/>
        <c:lblOffset val="100"/>
        <c:noMultiLvlLbl val="0"/>
      </c:catAx>
      <c:valAx>
        <c:axId val="2132657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2887024991441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187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Alaska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0.29090909090909089</c:v>
                </c:pt>
                <c:pt idx="1">
                  <c:v>0.24646464646464647</c:v>
                </c:pt>
                <c:pt idx="2">
                  <c:v>0.20404040404040405</c:v>
                </c:pt>
                <c:pt idx="3">
                  <c:v>6.0606060606060608E-2</c:v>
                </c:pt>
                <c:pt idx="4">
                  <c:v>0.19797979797979798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0.3499005964214712</c:v>
                </c:pt>
                <c:pt idx="1">
                  <c:v>0.26838966202783299</c:v>
                </c:pt>
                <c:pt idx="2">
                  <c:v>0.15308151093439365</c:v>
                </c:pt>
                <c:pt idx="3">
                  <c:v>4.5725646123260438E-2</c:v>
                </c:pt>
                <c:pt idx="4">
                  <c:v>0.18290258449304175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434184"/>
        <c:axId val="2095158392"/>
      </c:barChart>
      <c:catAx>
        <c:axId val="2135434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158392"/>
        <c:crosses val="autoZero"/>
        <c:auto val="1"/>
        <c:lblAlgn val="ctr"/>
        <c:lblOffset val="100"/>
        <c:noMultiLvlLbl val="0"/>
      </c:catAx>
      <c:valAx>
        <c:axId val="2095158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5.6114100733426799E-3"/>
              <c:y val="0.252608618440627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5434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Alaska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0.17575757575757575</c:v>
                </c:pt>
                <c:pt idx="1">
                  <c:v>0.14512922465208747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984008"/>
        <c:axId val="2101313640"/>
      </c:barChart>
      <c:catAx>
        <c:axId val="209598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313640"/>
        <c:crosses val="autoZero"/>
        <c:auto val="1"/>
        <c:lblAlgn val="ctr"/>
        <c:lblOffset val="100"/>
        <c:noMultiLvlLbl val="0"/>
      </c:catAx>
      <c:valAx>
        <c:axId val="210131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385849825072E-2"/>
              <c:y val="0.35126247054298099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984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Acrpss </a:t>
            </a:r>
            <a:r>
              <a:rPr lang="en-US" sz="1400" b="1" i="0" u="none" strike="noStrike" baseline="0">
                <a:effectLst/>
              </a:rPr>
              <a:t>Alaska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951484089387099"/>
          <c:y val="7.32117101445358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53670159527E-2"/>
          <c:y val="0.19444667754317099"/>
          <c:w val="0.88347695761877698"/>
          <c:h val="0.61759156361572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0.22988505747126436</c:v>
                </c:pt>
                <c:pt idx="1">
                  <c:v>0.26470588235294118</c:v>
                </c:pt>
                <c:pt idx="2">
                  <c:v>0.49230769230769234</c:v>
                </c:pt>
                <c:pt idx="3">
                  <c:v>0.40707964601769914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0.41954022988505746</c:v>
                </c:pt>
                <c:pt idx="1">
                  <c:v>0.55882352941176472</c:v>
                </c:pt>
                <c:pt idx="2">
                  <c:v>0.16923076923076924</c:v>
                </c:pt>
                <c:pt idx="3">
                  <c:v>0.1415929203539823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0.2471264367816092</c:v>
                </c:pt>
                <c:pt idx="1">
                  <c:v>5.8823529411764705E-2</c:v>
                </c:pt>
                <c:pt idx="2">
                  <c:v>0.12307692307692308</c:v>
                </c:pt>
                <c:pt idx="3">
                  <c:v>0.10619469026548672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4.5977011494252873E-2</c:v>
                </c:pt>
                <c:pt idx="1">
                  <c:v>2.9411764705882353E-2</c:v>
                </c:pt>
                <c:pt idx="2">
                  <c:v>3.0769230769230771E-2</c:v>
                </c:pt>
                <c:pt idx="3">
                  <c:v>5.3097345132743362E-2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5.7471264367816091E-2</c:v>
                </c:pt>
                <c:pt idx="1">
                  <c:v>8.8235294117647065E-2</c:v>
                </c:pt>
                <c:pt idx="2">
                  <c:v>0.18461538461538463</c:v>
                </c:pt>
                <c:pt idx="3">
                  <c:v>0.29203539823008851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095187144"/>
        <c:axId val="-2095158696"/>
      </c:barChart>
      <c:catAx>
        <c:axId val="-2095187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158696"/>
        <c:crosses val="autoZero"/>
        <c:auto val="1"/>
        <c:lblAlgn val="ctr"/>
        <c:lblOffset val="100"/>
        <c:noMultiLvlLbl val="0"/>
      </c:catAx>
      <c:valAx>
        <c:axId val="-2095158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6.9416832779342101E-3"/>
              <c:y val="0.38527438403067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1871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Alaska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0.5</c:v>
                </c:pt>
                <c:pt idx="3">
                  <c:v>0.56521739130434778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0.28237791932059447</c:v>
                </c:pt>
                <c:pt idx="1">
                  <c:v>0.33333333333333331</c:v>
                </c:pt>
                <c:pt idx="2">
                  <c:v>0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0.16135881104033969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4.2462845010615709E-2</c:v>
                </c:pt>
                <c:pt idx="1">
                  <c:v>0</c:v>
                </c:pt>
                <c:pt idx="2">
                  <c:v>0</c:v>
                </c:pt>
                <c:pt idx="3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0.18046709129511676</c:v>
                </c:pt>
                <c:pt idx="1">
                  <c:v>0</c:v>
                </c:pt>
                <c:pt idx="2">
                  <c:v>0</c:v>
                </c:pt>
                <c:pt idx="3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095369656"/>
        <c:axId val="-2095806840"/>
      </c:barChart>
      <c:catAx>
        <c:axId val="-209536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806840"/>
        <c:crosses val="autoZero"/>
        <c:auto val="1"/>
        <c:lblAlgn val="ctr"/>
        <c:lblOffset val="100"/>
        <c:noMultiLvlLbl val="0"/>
      </c:catAx>
      <c:valAx>
        <c:axId val="-2095806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</a:t>
                </a:r>
                <a:r>
                  <a:rPr lang="en-US" sz="1200" baseline="0"/>
                  <a:t>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152499087924E-2"/>
              <c:y val="0.3298565885316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369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Alaska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0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 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r>
              <a:rPr lang="en-US" sz="1400" b="1" i="0" baseline="0">
                <a:effectLst/>
              </a:rPr>
              <a:t> 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23818917746554899"/>
          <c:y val="1.15273775216137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0.5</c:v>
                </c:pt>
                <c:pt idx="1">
                  <c:v>0.35555555555555557</c:v>
                </c:pt>
                <c:pt idx="2">
                  <c:v>0.32835820895522388</c:v>
                </c:pt>
                <c:pt idx="3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0.17391304347826086</c:v>
                </c:pt>
                <c:pt idx="1">
                  <c:v>0.34444444444444444</c:v>
                </c:pt>
                <c:pt idx="2">
                  <c:v>0.41044776119402987</c:v>
                </c:pt>
                <c:pt idx="3">
                  <c:v>0.18939393939393939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9.420289855072464E-2</c:v>
                </c:pt>
                <c:pt idx="1">
                  <c:v>0.13333333333333333</c:v>
                </c:pt>
                <c:pt idx="2">
                  <c:v>0.1417910447761194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4.3478260869565216E-2</c:v>
                </c:pt>
                <c:pt idx="1">
                  <c:v>1.1111111111111112E-2</c:v>
                </c:pt>
                <c:pt idx="2">
                  <c:v>5.9701492537313432E-2</c:v>
                </c:pt>
                <c:pt idx="3">
                  <c:v>6.0606060606060608E-2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0.18840579710144928</c:v>
                </c:pt>
                <c:pt idx="1">
                  <c:v>0.15555555555555556</c:v>
                </c:pt>
                <c:pt idx="2">
                  <c:v>5.9701492537313432E-2</c:v>
                </c:pt>
                <c:pt idx="3">
                  <c:v>0.2878787878787879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2652456"/>
        <c:axId val="2112961240"/>
      </c:barChart>
      <c:catAx>
        <c:axId val="-2112652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961240"/>
        <c:crosses val="autoZero"/>
        <c:auto val="1"/>
        <c:lblAlgn val="ctr"/>
        <c:lblOffset val="100"/>
        <c:noMultiLvlLbl val="0"/>
      </c:catAx>
      <c:valAx>
        <c:axId val="2112961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86917107263609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652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Alaska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0.19587628865979381</c:v>
                </c:pt>
                <c:pt idx="1">
                  <c:v>0.35714285714285715</c:v>
                </c:pt>
                <c:pt idx="2">
                  <c:v>0.30526315789473685</c:v>
                </c:pt>
                <c:pt idx="3">
                  <c:v>0.40955631399317405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0.46391752577319589</c:v>
                </c:pt>
                <c:pt idx="1">
                  <c:v>0.5714285714285714</c:v>
                </c:pt>
                <c:pt idx="2">
                  <c:v>0.31578947368421051</c:v>
                </c:pt>
                <c:pt idx="3">
                  <c:v>0.17747440273037543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0.20618556701030927</c:v>
                </c:pt>
                <c:pt idx="1">
                  <c:v>0</c:v>
                </c:pt>
                <c:pt idx="2">
                  <c:v>0.22105263157894736</c:v>
                </c:pt>
                <c:pt idx="3">
                  <c:v>0.12286689419795221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0.1134020618556701</c:v>
                </c:pt>
                <c:pt idx="1">
                  <c:v>0</c:v>
                </c:pt>
                <c:pt idx="2">
                  <c:v>1.0526315789473684E-2</c:v>
                </c:pt>
                <c:pt idx="3">
                  <c:v>3.7542662116040959E-2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2.0618556701030927E-2</c:v>
                </c:pt>
                <c:pt idx="1">
                  <c:v>7.1428571428571425E-2</c:v>
                </c:pt>
                <c:pt idx="2">
                  <c:v>0.14736842105263157</c:v>
                </c:pt>
                <c:pt idx="3">
                  <c:v>0.25255972696245732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096088680"/>
        <c:axId val="-2096085608"/>
      </c:barChart>
      <c:catAx>
        <c:axId val="-209608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6085608"/>
        <c:crosses val="autoZero"/>
        <c:auto val="1"/>
        <c:lblAlgn val="ctr"/>
        <c:lblOffset val="100"/>
        <c:noMultiLvlLbl val="0"/>
      </c:catAx>
      <c:valAx>
        <c:axId val="-2096085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2887024991441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6088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Alaska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1534749470597E-2"/>
          <c:y val="0.20588614799477101"/>
          <c:w val="0.87467715283124503"/>
          <c:h val="0.6061520931641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0.16091954022988506</c:v>
                </c:pt>
                <c:pt idx="1">
                  <c:v>0.21621621621621623</c:v>
                </c:pt>
                <c:pt idx="2">
                  <c:v>0.47826086956521741</c:v>
                </c:pt>
                <c:pt idx="3">
                  <c:v>0.34123222748815168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0.36206896551724138</c:v>
                </c:pt>
                <c:pt idx="1">
                  <c:v>0.35135135135135137</c:v>
                </c:pt>
                <c:pt idx="2">
                  <c:v>0.18840579710144928</c:v>
                </c:pt>
                <c:pt idx="3">
                  <c:v>0.15639810426540285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0.32183908045977011</c:v>
                </c:pt>
                <c:pt idx="1">
                  <c:v>0.29729729729729731</c:v>
                </c:pt>
                <c:pt idx="2">
                  <c:v>8.6956521739130432E-2</c:v>
                </c:pt>
                <c:pt idx="3">
                  <c:v>0.13270142180094788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7.4712643678160925E-2</c:v>
                </c:pt>
                <c:pt idx="1">
                  <c:v>2.7027027027027029E-2</c:v>
                </c:pt>
                <c:pt idx="2">
                  <c:v>7.2463768115942032E-2</c:v>
                </c:pt>
                <c:pt idx="3">
                  <c:v>5.2132701421800945E-2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8.0459770114942528E-2</c:v>
                </c:pt>
                <c:pt idx="1">
                  <c:v>0.10810810810810811</c:v>
                </c:pt>
                <c:pt idx="2">
                  <c:v>0.17391304347826086</c:v>
                </c:pt>
                <c:pt idx="3">
                  <c:v>0.31753554502369669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2212840"/>
        <c:axId val="2091013448"/>
      </c:barChart>
      <c:catAx>
        <c:axId val="-2112212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2882978879429094E-3"/>
              <c:y val="0.369116357204219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212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Alaska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0.29603729603729606</c:v>
                </c:pt>
                <c:pt idx="1">
                  <c:v>0.33333333333333331</c:v>
                </c:pt>
                <c:pt idx="2">
                  <c:v>0</c:v>
                </c:pt>
                <c:pt idx="3">
                  <c:v>0.22807017543859648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0.25874125874125875</c:v>
                </c:pt>
                <c:pt idx="1">
                  <c:v>0.33333333333333331</c:v>
                </c:pt>
                <c:pt idx="2">
                  <c:v>1</c:v>
                </c:pt>
                <c:pt idx="3">
                  <c:v>0.14035087719298245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0.22377622377622378</c:v>
                </c:pt>
                <c:pt idx="1">
                  <c:v>0</c:v>
                </c:pt>
                <c:pt idx="2">
                  <c:v>0</c:v>
                </c:pt>
                <c:pt idx="3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6.2937062937062943E-2</c:v>
                </c:pt>
                <c:pt idx="1">
                  <c:v>0</c:v>
                </c:pt>
                <c:pt idx="2">
                  <c:v>0</c:v>
                </c:pt>
                <c:pt idx="3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0.1585081585081585</c:v>
                </c:pt>
                <c:pt idx="1">
                  <c:v>0.33333333333333331</c:v>
                </c:pt>
                <c:pt idx="2">
                  <c:v>0</c:v>
                </c:pt>
                <c:pt idx="3">
                  <c:v>0.49122807017543857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369336"/>
        <c:axId val="2140971336"/>
      </c:barChart>
      <c:catAx>
        <c:axId val="2095369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971336"/>
        <c:crosses val="autoZero"/>
        <c:auto val="1"/>
        <c:lblAlgn val="ctr"/>
        <c:lblOffset val="100"/>
        <c:noMultiLvlLbl val="0"/>
      </c:catAx>
      <c:valAx>
        <c:axId val="2140971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298565885316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69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A48" sqref="A4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57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58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144</v>
      </c>
      <c r="C15" s="53">
        <v>176</v>
      </c>
      <c r="D15" s="54">
        <f t="shared" ref="D15:D20" si="0">C15-B15</f>
        <v>32</v>
      </c>
      <c r="F15" s="1"/>
    </row>
    <row r="16" spans="1:6" ht="15.75" x14ac:dyDescent="0.25">
      <c r="A16" s="52" t="s">
        <v>14</v>
      </c>
      <c r="B16" s="53">
        <v>122</v>
      </c>
      <c r="C16" s="53">
        <v>135</v>
      </c>
      <c r="D16" s="54">
        <f t="shared" si="0"/>
        <v>13</v>
      </c>
      <c r="F16" s="1"/>
    </row>
    <row r="17" spans="1:6" ht="15.75" x14ac:dyDescent="0.25">
      <c r="A17" s="52" t="s">
        <v>15</v>
      </c>
      <c r="B17" s="53">
        <v>101</v>
      </c>
      <c r="C17" s="53">
        <v>77</v>
      </c>
      <c r="D17" s="54">
        <f t="shared" si="0"/>
        <v>-24</v>
      </c>
      <c r="F17" s="1"/>
    </row>
    <row r="18" spans="1:6" ht="15.75" x14ac:dyDescent="0.25">
      <c r="A18" s="52" t="s">
        <v>16</v>
      </c>
      <c r="B18" s="53">
        <v>30</v>
      </c>
      <c r="C18" s="53">
        <v>23</v>
      </c>
      <c r="D18" s="54">
        <f t="shared" si="0"/>
        <v>-7</v>
      </c>
      <c r="F18" s="1"/>
    </row>
    <row r="19" spans="1:6" ht="15.75" x14ac:dyDescent="0.25">
      <c r="A19" s="52" t="s">
        <v>17</v>
      </c>
      <c r="B19" s="53">
        <v>98</v>
      </c>
      <c r="C19" s="53">
        <v>92</v>
      </c>
      <c r="D19" s="54">
        <f t="shared" si="0"/>
        <v>-6</v>
      </c>
      <c r="F19" s="1"/>
    </row>
    <row r="20" spans="1:6" ht="15.75" x14ac:dyDescent="0.25">
      <c r="A20" s="55" t="s">
        <v>0</v>
      </c>
      <c r="B20" s="65">
        <f>SUM(B15:B19)</f>
        <v>495</v>
      </c>
      <c r="C20" s="65">
        <f>SUM(C15:C19)</f>
        <v>503</v>
      </c>
      <c r="D20" s="55">
        <f t="shared" si="0"/>
        <v>8</v>
      </c>
    </row>
    <row r="31" spans="1:6" ht="31.5" x14ac:dyDescent="0.25">
      <c r="A31" s="49" t="s">
        <v>58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0.29090909090909089</v>
      </c>
      <c r="C32" s="56">
        <f>C15/C20</f>
        <v>0.3499005964214712</v>
      </c>
      <c r="D32" s="57">
        <f>C32-B32</f>
        <v>5.8991505512380304E-2</v>
      </c>
    </row>
    <row r="33" spans="1:6" ht="15.75" x14ac:dyDescent="0.25">
      <c r="A33" s="52" t="s">
        <v>14</v>
      </c>
      <c r="B33" s="56">
        <f>B16/B20</f>
        <v>0.24646464646464647</v>
      </c>
      <c r="C33" s="56">
        <f>C16/C20</f>
        <v>0.26838966202783299</v>
      </c>
      <c r="D33" s="57">
        <f>C33-B33</f>
        <v>2.1925015563186517E-2</v>
      </c>
    </row>
    <row r="34" spans="1:6" ht="15.75" x14ac:dyDescent="0.25">
      <c r="A34" s="52" t="s">
        <v>15</v>
      </c>
      <c r="B34" s="56">
        <f>B17/B20</f>
        <v>0.20404040404040405</v>
      </c>
      <c r="C34" s="56">
        <f>C17/C20</f>
        <v>0.15308151093439365</v>
      </c>
      <c r="D34" s="57">
        <f>C34-B34</f>
        <v>-5.09588931060104E-2</v>
      </c>
    </row>
    <row r="35" spans="1:6" ht="15.75" x14ac:dyDescent="0.25">
      <c r="A35" s="52" t="s">
        <v>16</v>
      </c>
      <c r="B35" s="56">
        <f>B18/B20</f>
        <v>6.0606060606060608E-2</v>
      </c>
      <c r="C35" s="56">
        <f>C18/C20</f>
        <v>4.5725646123260438E-2</v>
      </c>
      <c r="D35" s="57">
        <f>C35-B35</f>
        <v>-1.4880414482800169E-2</v>
      </c>
    </row>
    <row r="36" spans="1:6" ht="15.75" x14ac:dyDescent="0.25">
      <c r="A36" s="52" t="s">
        <v>17</v>
      </c>
      <c r="B36" s="56">
        <f>B19/B20</f>
        <v>0.19797979797979798</v>
      </c>
      <c r="C36" s="56">
        <f>C19/C20</f>
        <v>0.18290258449304175</v>
      </c>
      <c r="D36" s="57">
        <f>C36-B36</f>
        <v>-1.5077213486756225E-2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56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495</v>
      </c>
      <c r="C49" s="59">
        <v>503</v>
      </c>
    </row>
    <row r="50" spans="1:3" s="60" customFormat="1" ht="31.5" x14ac:dyDescent="0.25">
      <c r="A50" s="58" t="s">
        <v>36</v>
      </c>
      <c r="B50" s="59">
        <v>87</v>
      </c>
      <c r="C50" s="59">
        <v>73</v>
      </c>
    </row>
    <row r="51" spans="1:3" s="60" customFormat="1" ht="31.5" x14ac:dyDescent="0.25">
      <c r="A51" s="58" t="s">
        <v>38</v>
      </c>
      <c r="B51" s="61">
        <f>B50/B49</f>
        <v>0.17575757575757575</v>
      </c>
      <c r="C51" s="61">
        <f>C50/C49</f>
        <v>0.14512922465208747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4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46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176</v>
      </c>
      <c r="C10" s="29">
        <v>42562</v>
      </c>
      <c r="D10" s="29">
        <v>18188</v>
      </c>
      <c r="E10" s="31">
        <f>C10/C15</f>
        <v>0.3216061416632664</v>
      </c>
      <c r="F10" s="31">
        <f>D10/D15</f>
        <v>0.53223304948351036</v>
      </c>
    </row>
    <row r="11" spans="1:6" x14ac:dyDescent="0.25">
      <c r="A11" s="6" t="s">
        <v>14</v>
      </c>
      <c r="B11" s="29">
        <v>135</v>
      </c>
      <c r="C11" s="29">
        <v>47817</v>
      </c>
      <c r="D11" s="29">
        <v>11990</v>
      </c>
      <c r="E11" s="31">
        <f>C11/C15</f>
        <v>0.36131386861313869</v>
      </c>
      <c r="F11" s="31">
        <f>D11/D15</f>
        <v>0.35086179147280017</v>
      </c>
    </row>
    <row r="12" spans="1:6" x14ac:dyDescent="0.25">
      <c r="A12" s="6" t="s">
        <v>15</v>
      </c>
      <c r="B12" s="29">
        <v>77</v>
      </c>
      <c r="C12" s="29">
        <v>22324</v>
      </c>
      <c r="D12" s="29">
        <v>3578</v>
      </c>
      <c r="E12" s="31">
        <f>C12/C15</f>
        <v>0.16868416678000936</v>
      </c>
      <c r="F12" s="31">
        <f>D12/D15</f>
        <v>0.1047025429432593</v>
      </c>
    </row>
    <row r="13" spans="1:6" x14ac:dyDescent="0.25">
      <c r="A13" s="6" t="s">
        <v>16</v>
      </c>
      <c r="B13" s="29">
        <v>23</v>
      </c>
      <c r="C13" s="29">
        <v>4305</v>
      </c>
      <c r="D13" s="29">
        <v>316</v>
      </c>
      <c r="E13" s="31">
        <f>C13/C15</f>
        <v>3.2529355760076165E-2</v>
      </c>
      <c r="F13" s="31">
        <f>D13/D15</f>
        <v>9.2470663974482774E-3</v>
      </c>
    </row>
    <row r="14" spans="1:6" x14ac:dyDescent="0.25">
      <c r="A14" s="6" t="s">
        <v>17</v>
      </c>
      <c r="B14" s="30">
        <v>92</v>
      </c>
      <c r="C14" s="30">
        <v>15334</v>
      </c>
      <c r="D14" s="30">
        <v>101</v>
      </c>
      <c r="E14" s="31">
        <f>C14/C15</f>
        <v>0.11586646718350939</v>
      </c>
      <c r="F14" s="31">
        <f>D14/D15</f>
        <v>2.9555497029818863E-3</v>
      </c>
    </row>
    <row r="15" spans="1:6" x14ac:dyDescent="0.25">
      <c r="A15" s="4" t="s">
        <v>0</v>
      </c>
      <c r="B15" s="63">
        <f>SUM(B10:B14)</f>
        <v>503</v>
      </c>
      <c r="C15" s="63">
        <f>SUM(C10:C14)</f>
        <v>132342</v>
      </c>
      <c r="D15" s="63">
        <f>SUM(D10:D14)</f>
        <v>34173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47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40</v>
      </c>
      <c r="C29" s="9">
        <v>9</v>
      </c>
      <c r="D29" s="18">
        <v>32</v>
      </c>
      <c r="E29" s="3">
        <v>92</v>
      </c>
      <c r="F29" s="21">
        <f>SUM(B29:E29)</f>
        <v>173</v>
      </c>
      <c r="G29" s="15"/>
    </row>
    <row r="30" spans="1:7" x14ac:dyDescent="0.25">
      <c r="A30" s="6" t="s">
        <v>14</v>
      </c>
      <c r="B30" s="9">
        <v>73</v>
      </c>
      <c r="C30" s="9">
        <v>19</v>
      </c>
      <c r="D30" s="18">
        <v>11</v>
      </c>
      <c r="E30" s="3">
        <v>32</v>
      </c>
      <c r="F30" s="21">
        <f>SUM(B30:E30)</f>
        <v>135</v>
      </c>
      <c r="G30" s="15"/>
    </row>
    <row r="31" spans="1:7" x14ac:dyDescent="0.25">
      <c r="A31" s="6" t="s">
        <v>15</v>
      </c>
      <c r="B31" s="9">
        <v>43</v>
      </c>
      <c r="C31" s="9">
        <v>2</v>
      </c>
      <c r="D31" s="18">
        <v>8</v>
      </c>
      <c r="E31" s="3">
        <v>24</v>
      </c>
      <c r="F31" s="21">
        <f>SUM(B31:E31)</f>
        <v>77</v>
      </c>
      <c r="G31" s="15"/>
    </row>
    <row r="32" spans="1:7" x14ac:dyDescent="0.25">
      <c r="A32" s="6" t="s">
        <v>16</v>
      </c>
      <c r="B32" s="9">
        <v>8</v>
      </c>
      <c r="C32" s="9">
        <v>1</v>
      </c>
      <c r="D32" s="18">
        <v>2</v>
      </c>
      <c r="E32" s="3">
        <v>12</v>
      </c>
      <c r="F32" s="21">
        <f>SUM(B32:E32)</f>
        <v>23</v>
      </c>
      <c r="G32" s="15"/>
    </row>
    <row r="33" spans="1:9" x14ac:dyDescent="0.25">
      <c r="A33" s="6" t="s">
        <v>17</v>
      </c>
      <c r="B33" s="9">
        <v>10</v>
      </c>
      <c r="C33" s="9">
        <v>3</v>
      </c>
      <c r="D33" s="18">
        <v>12</v>
      </c>
      <c r="E33" s="3">
        <v>66</v>
      </c>
      <c r="F33" s="21">
        <f>SUM(B33:E33)</f>
        <v>91</v>
      </c>
      <c r="G33" s="15"/>
    </row>
    <row r="34" spans="1:9" x14ac:dyDescent="0.25">
      <c r="A34" s="8" t="s">
        <v>0</v>
      </c>
      <c r="B34" s="63">
        <f>SUM(B29:B33)</f>
        <v>174</v>
      </c>
      <c r="C34" s="63">
        <f>SUM(C29:C33)</f>
        <v>34</v>
      </c>
      <c r="D34" s="63">
        <f>SUM(D29:D33)</f>
        <v>65</v>
      </c>
      <c r="E34" s="63">
        <f>SUM(E29:E33)</f>
        <v>226</v>
      </c>
      <c r="F34" s="22">
        <f>SUM(F29:F33)</f>
        <v>499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0.22988505747126436</v>
      </c>
      <c r="C36" s="5">
        <f>C29/C34</f>
        <v>0.26470588235294118</v>
      </c>
      <c r="D36" s="5">
        <f>D29/D34</f>
        <v>0.49230769230769234</v>
      </c>
      <c r="E36" s="5">
        <f>E29/E34</f>
        <v>0.40707964601769914</v>
      </c>
    </row>
    <row r="37" spans="1:9" x14ac:dyDescent="0.25">
      <c r="A37" s="6" t="s">
        <v>14</v>
      </c>
      <c r="B37" s="5">
        <f>B30/B34</f>
        <v>0.41954022988505746</v>
      </c>
      <c r="C37" s="5">
        <f>C30/C34</f>
        <v>0.55882352941176472</v>
      </c>
      <c r="D37" s="5">
        <f>D30/D34</f>
        <v>0.16923076923076924</v>
      </c>
      <c r="E37" s="5">
        <f>E30/E34</f>
        <v>0.1415929203539823</v>
      </c>
    </row>
    <row r="38" spans="1:9" x14ac:dyDescent="0.25">
      <c r="A38" s="6" t="s">
        <v>15</v>
      </c>
      <c r="B38" s="5">
        <f>B31/B34</f>
        <v>0.2471264367816092</v>
      </c>
      <c r="C38" s="5">
        <f>C31/C34</f>
        <v>5.8823529411764705E-2</v>
      </c>
      <c r="D38" s="5">
        <f>D31/D34</f>
        <v>0.12307692307692308</v>
      </c>
      <c r="E38" s="5">
        <f>E31/E34</f>
        <v>0.10619469026548672</v>
      </c>
    </row>
    <row r="39" spans="1:9" x14ac:dyDescent="0.25">
      <c r="A39" s="6" t="s">
        <v>16</v>
      </c>
      <c r="B39" s="5">
        <f>B32/B34</f>
        <v>4.5977011494252873E-2</v>
      </c>
      <c r="C39" s="5">
        <f>C32/C34</f>
        <v>2.9411764705882353E-2</v>
      </c>
      <c r="D39" s="5">
        <f>D32/D34</f>
        <v>3.0769230769230771E-2</v>
      </c>
      <c r="E39" s="5">
        <f>E32/E34</f>
        <v>5.3097345132743362E-2</v>
      </c>
    </row>
    <row r="40" spans="1:9" x14ac:dyDescent="0.25">
      <c r="A40" s="6" t="s">
        <v>17</v>
      </c>
      <c r="B40" s="5">
        <f>B33/B34</f>
        <v>5.7471264367816091E-2</v>
      </c>
      <c r="C40" s="5">
        <f>C33/C34</f>
        <v>8.8235294117647065E-2</v>
      </c>
      <c r="D40" s="5">
        <f>D33/D34</f>
        <v>0.18461538461538463</v>
      </c>
      <c r="E40" s="5">
        <f>E33/E34</f>
        <v>0.29203539823008851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48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157</v>
      </c>
      <c r="C52" s="21">
        <v>2</v>
      </c>
      <c r="D52" s="21">
        <v>1</v>
      </c>
      <c r="E52" s="21">
        <v>13</v>
      </c>
      <c r="F52" s="21">
        <f>SUM(B52:E52)</f>
        <v>173</v>
      </c>
    </row>
    <row r="53" spans="1:6" x14ac:dyDescent="0.25">
      <c r="A53" s="20" t="s">
        <v>14</v>
      </c>
      <c r="B53" s="21">
        <v>133</v>
      </c>
      <c r="C53" s="21">
        <v>1</v>
      </c>
      <c r="D53" s="21">
        <v>0</v>
      </c>
      <c r="E53" s="21">
        <v>1</v>
      </c>
      <c r="F53" s="21">
        <f>SUM(B53:E53)</f>
        <v>135</v>
      </c>
    </row>
    <row r="54" spans="1:6" x14ac:dyDescent="0.25">
      <c r="A54" s="20" t="s">
        <v>15</v>
      </c>
      <c r="B54" s="21">
        <v>76</v>
      </c>
      <c r="C54" s="21">
        <v>0</v>
      </c>
      <c r="D54" s="21">
        <v>1</v>
      </c>
      <c r="E54" s="21">
        <v>0</v>
      </c>
      <c r="F54" s="21">
        <f>SUM(B54:E54)</f>
        <v>77</v>
      </c>
    </row>
    <row r="55" spans="1:6" x14ac:dyDescent="0.25">
      <c r="A55" s="20" t="s">
        <v>16</v>
      </c>
      <c r="B55" s="21">
        <v>20</v>
      </c>
      <c r="C55" s="21">
        <v>0</v>
      </c>
      <c r="D55" s="21">
        <v>0</v>
      </c>
      <c r="E55" s="21">
        <v>3</v>
      </c>
      <c r="F55" s="21">
        <f>SUM(B55:E55)</f>
        <v>23</v>
      </c>
    </row>
    <row r="56" spans="1:6" x14ac:dyDescent="0.25">
      <c r="A56" s="20" t="s">
        <v>17</v>
      </c>
      <c r="B56" s="21">
        <v>85</v>
      </c>
      <c r="C56" s="21">
        <v>0</v>
      </c>
      <c r="D56" s="21">
        <v>0</v>
      </c>
      <c r="E56" s="21">
        <v>6</v>
      </c>
      <c r="F56" s="21">
        <f>SUM(B56:E56)</f>
        <v>91</v>
      </c>
    </row>
    <row r="57" spans="1:6" x14ac:dyDescent="0.25">
      <c r="A57" s="22" t="s">
        <v>0</v>
      </c>
      <c r="B57" s="63">
        <f>SUM(B52:B56)</f>
        <v>471</v>
      </c>
      <c r="C57" s="63">
        <f>SUM(C52:C56)</f>
        <v>3</v>
      </c>
      <c r="D57" s="63">
        <f>SUM(D52:D56)</f>
        <v>2</v>
      </c>
      <c r="E57" s="63">
        <f>SUM(E52:E56)</f>
        <v>23</v>
      </c>
      <c r="F57" s="22">
        <f>SUM(F52:F56)</f>
        <v>499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0.33333333333333331</v>
      </c>
      <c r="C59" s="24">
        <f>C52/C57</f>
        <v>0.66666666666666663</v>
      </c>
      <c r="D59" s="24">
        <f>D52/D57</f>
        <v>0.5</v>
      </c>
      <c r="E59" s="24">
        <f>E52/E57</f>
        <v>0.56521739130434778</v>
      </c>
      <c r="F59" s="19"/>
    </row>
    <row r="60" spans="1:6" x14ac:dyDescent="0.25">
      <c r="A60" s="20" t="s">
        <v>14</v>
      </c>
      <c r="B60" s="24">
        <f>B53/B57</f>
        <v>0.28237791932059447</v>
      </c>
      <c r="C60" s="24">
        <f>C53/C57</f>
        <v>0.33333333333333331</v>
      </c>
      <c r="D60" s="24">
        <f>D53/D57</f>
        <v>0</v>
      </c>
      <c r="E60" s="24">
        <f>E53/E57</f>
        <v>4.3478260869565216E-2</v>
      </c>
      <c r="F60" s="19"/>
    </row>
    <row r="61" spans="1:6" x14ac:dyDescent="0.25">
      <c r="A61" s="20" t="s">
        <v>15</v>
      </c>
      <c r="B61" s="24">
        <f>B54/B57</f>
        <v>0.16135881104033969</v>
      </c>
      <c r="C61" s="24">
        <f>C54/C57</f>
        <v>0</v>
      </c>
      <c r="D61" s="24">
        <f>D54/D57</f>
        <v>0.5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4.2462845010615709E-2</v>
      </c>
      <c r="C62" s="24">
        <f>C55/C57</f>
        <v>0</v>
      </c>
      <c r="D62" s="24">
        <f>D55/D57</f>
        <v>0</v>
      </c>
      <c r="E62" s="24">
        <f>E55/E57</f>
        <v>0.13043478260869565</v>
      </c>
      <c r="F62" s="19"/>
    </row>
    <row r="63" spans="1:6" x14ac:dyDescent="0.25">
      <c r="A63" s="20" t="s">
        <v>17</v>
      </c>
      <c r="B63" s="24">
        <f>B56/B57</f>
        <v>0.18046709129511676</v>
      </c>
      <c r="C63" s="24">
        <f>C56/C57</f>
        <v>0</v>
      </c>
      <c r="D63" s="24">
        <f>D56/D57</f>
        <v>0</v>
      </c>
      <c r="E63" s="24">
        <f>E56/E57</f>
        <v>0.2608695652173913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49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69</v>
      </c>
      <c r="C75" s="21">
        <v>32</v>
      </c>
      <c r="D75" s="21">
        <v>44</v>
      </c>
      <c r="E75" s="21">
        <v>28</v>
      </c>
      <c r="F75" s="21">
        <f>SUM(B75:E75)</f>
        <v>173</v>
      </c>
    </row>
    <row r="76" spans="1:6" x14ac:dyDescent="0.25">
      <c r="A76" s="20" t="s">
        <v>14</v>
      </c>
      <c r="B76" s="21">
        <v>24</v>
      </c>
      <c r="C76" s="21">
        <v>31</v>
      </c>
      <c r="D76" s="21">
        <v>55</v>
      </c>
      <c r="E76" s="21">
        <v>25</v>
      </c>
      <c r="F76" s="21">
        <f>SUM(B76:E76)</f>
        <v>135</v>
      </c>
    </row>
    <row r="77" spans="1:6" x14ac:dyDescent="0.25">
      <c r="A77" s="20" t="s">
        <v>15</v>
      </c>
      <c r="B77" s="21">
        <v>13</v>
      </c>
      <c r="C77" s="21">
        <v>12</v>
      </c>
      <c r="D77" s="21">
        <v>19</v>
      </c>
      <c r="E77" s="21">
        <v>33</v>
      </c>
      <c r="F77" s="21">
        <f>SUM(B77:E77)</f>
        <v>77</v>
      </c>
    </row>
    <row r="78" spans="1:6" x14ac:dyDescent="0.25">
      <c r="A78" s="20" t="s">
        <v>16</v>
      </c>
      <c r="B78" s="21">
        <v>6</v>
      </c>
      <c r="C78" s="21">
        <v>1</v>
      </c>
      <c r="D78" s="21">
        <v>8</v>
      </c>
      <c r="E78" s="21">
        <v>8</v>
      </c>
      <c r="F78" s="21">
        <f>SUM(B78:E78)</f>
        <v>23</v>
      </c>
    </row>
    <row r="79" spans="1:6" x14ac:dyDescent="0.25">
      <c r="A79" s="20" t="s">
        <v>17</v>
      </c>
      <c r="B79" s="21">
        <v>26</v>
      </c>
      <c r="C79" s="21">
        <v>14</v>
      </c>
      <c r="D79" s="21">
        <v>8</v>
      </c>
      <c r="E79" s="21">
        <v>38</v>
      </c>
      <c r="F79" s="21">
        <f>SUM(B79:E79)</f>
        <v>86</v>
      </c>
    </row>
    <row r="80" spans="1:6" x14ac:dyDescent="0.25">
      <c r="A80" s="26" t="s">
        <v>0</v>
      </c>
      <c r="B80" s="63">
        <f>SUM(B75:B79)</f>
        <v>138</v>
      </c>
      <c r="C80" s="63">
        <f>SUM(C75:C79)</f>
        <v>90</v>
      </c>
      <c r="D80" s="63">
        <f>SUM(D75:D79)</f>
        <v>134</v>
      </c>
      <c r="E80" s="63">
        <f>SUM(E75:E79)</f>
        <v>132</v>
      </c>
      <c r="F80" s="22">
        <f>SUM(F75:F79)</f>
        <v>494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0.5</v>
      </c>
      <c r="C82" s="24">
        <f>C75/C80</f>
        <v>0.35555555555555557</v>
      </c>
      <c r="D82" s="24">
        <f>D75/D80</f>
        <v>0.32835820895522388</v>
      </c>
      <c r="E82" s="24">
        <f>E75/E80</f>
        <v>0.21212121212121213</v>
      </c>
      <c r="F82" s="19"/>
    </row>
    <row r="83" spans="1:6" x14ac:dyDescent="0.25">
      <c r="A83" s="20" t="s">
        <v>14</v>
      </c>
      <c r="B83" s="24">
        <f>B76/B80</f>
        <v>0.17391304347826086</v>
      </c>
      <c r="C83" s="24">
        <f>C76/C80</f>
        <v>0.34444444444444444</v>
      </c>
      <c r="D83" s="24">
        <f>D76/D80</f>
        <v>0.41044776119402987</v>
      </c>
      <c r="E83" s="24">
        <f>E76/E80</f>
        <v>0.18939393939393939</v>
      </c>
      <c r="F83" s="19"/>
    </row>
    <row r="84" spans="1:6" x14ac:dyDescent="0.25">
      <c r="A84" s="20" t="s">
        <v>15</v>
      </c>
      <c r="B84" s="24">
        <f>B77/B80</f>
        <v>9.420289855072464E-2</v>
      </c>
      <c r="C84" s="24">
        <f>C77/C80</f>
        <v>0.13333333333333333</v>
      </c>
      <c r="D84" s="24">
        <f>D77/D80</f>
        <v>0.1417910447761194</v>
      </c>
      <c r="E84" s="24">
        <f>E77/E80</f>
        <v>0.25</v>
      </c>
      <c r="F84" s="19"/>
    </row>
    <row r="85" spans="1:6" x14ac:dyDescent="0.25">
      <c r="A85" s="20" t="s">
        <v>16</v>
      </c>
      <c r="B85" s="24">
        <f>B78/B80</f>
        <v>4.3478260869565216E-2</v>
      </c>
      <c r="C85" s="24">
        <f>C78/C80</f>
        <v>1.1111111111111112E-2</v>
      </c>
      <c r="D85" s="24">
        <f>D78/D80</f>
        <v>5.9701492537313432E-2</v>
      </c>
      <c r="E85" s="24">
        <f>E78/E80</f>
        <v>6.0606060606060608E-2</v>
      </c>
      <c r="F85" s="19"/>
    </row>
    <row r="86" spans="1:6" x14ac:dyDescent="0.25">
      <c r="A86" s="20" t="s">
        <v>17</v>
      </c>
      <c r="B86" s="24">
        <f>B79/B80</f>
        <v>0.18840579710144928</v>
      </c>
      <c r="C86" s="24">
        <f>C79/C80</f>
        <v>0.15555555555555556</v>
      </c>
      <c r="D86" s="24">
        <f>D79/D80</f>
        <v>5.9701492537313432E-2</v>
      </c>
      <c r="E86" s="24">
        <f>E79/E80</f>
        <v>0.2878787878787879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50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19</v>
      </c>
      <c r="C98" s="21">
        <v>5</v>
      </c>
      <c r="D98" s="21">
        <v>29</v>
      </c>
      <c r="E98" s="28">
        <v>120</v>
      </c>
      <c r="F98" s="21">
        <f>SUM(B98:E98)</f>
        <v>173</v>
      </c>
    </row>
    <row r="99" spans="1:6" x14ac:dyDescent="0.25">
      <c r="A99" s="20" t="s">
        <v>14</v>
      </c>
      <c r="B99" s="21">
        <v>45</v>
      </c>
      <c r="C99" s="21">
        <v>8</v>
      </c>
      <c r="D99" s="21">
        <v>30</v>
      </c>
      <c r="E99" s="28">
        <v>52</v>
      </c>
      <c r="F99" s="21">
        <f>SUM(B99:E99)</f>
        <v>135</v>
      </c>
    </row>
    <row r="100" spans="1:6" x14ac:dyDescent="0.25">
      <c r="A100" s="20" t="s">
        <v>15</v>
      </c>
      <c r="B100" s="21">
        <v>20</v>
      </c>
      <c r="C100" s="21">
        <v>0</v>
      </c>
      <c r="D100" s="21">
        <v>21</v>
      </c>
      <c r="E100" s="28">
        <v>36</v>
      </c>
      <c r="F100" s="21">
        <f>SUM(B100:E100)</f>
        <v>77</v>
      </c>
    </row>
    <row r="101" spans="1:6" x14ac:dyDescent="0.25">
      <c r="A101" s="20" t="s">
        <v>16</v>
      </c>
      <c r="B101" s="21">
        <v>11</v>
      </c>
      <c r="C101" s="21">
        <v>0</v>
      </c>
      <c r="D101" s="21">
        <v>1</v>
      </c>
      <c r="E101" s="28">
        <v>11</v>
      </c>
      <c r="F101" s="21">
        <f>SUM(B101:E101)</f>
        <v>23</v>
      </c>
    </row>
    <row r="102" spans="1:6" x14ac:dyDescent="0.25">
      <c r="A102" s="20" t="s">
        <v>17</v>
      </c>
      <c r="B102" s="21">
        <v>2</v>
      </c>
      <c r="C102" s="21">
        <v>1</v>
      </c>
      <c r="D102" s="21">
        <v>14</v>
      </c>
      <c r="E102" s="28">
        <v>74</v>
      </c>
      <c r="F102" s="21">
        <f>SUM(B102:E102)</f>
        <v>91</v>
      </c>
    </row>
    <row r="103" spans="1:6" x14ac:dyDescent="0.25">
      <c r="A103" s="26" t="s">
        <v>0</v>
      </c>
      <c r="B103" s="63">
        <f>SUM(B98:B102)</f>
        <v>97</v>
      </c>
      <c r="C103" s="63">
        <f>SUM(C98:C102)</f>
        <v>14</v>
      </c>
      <c r="D103" s="63">
        <f>SUM(D98:D102)</f>
        <v>95</v>
      </c>
      <c r="E103" s="63">
        <f>SUM(E98:E102)</f>
        <v>293</v>
      </c>
      <c r="F103" s="22">
        <f>SUM(F98:F102)</f>
        <v>499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0.19587628865979381</v>
      </c>
      <c r="C105" s="24">
        <f>C98/C103</f>
        <v>0.35714285714285715</v>
      </c>
      <c r="D105" s="24">
        <f>D98/D103</f>
        <v>0.30526315789473685</v>
      </c>
      <c r="E105" s="24">
        <f>E98/E103</f>
        <v>0.40955631399317405</v>
      </c>
      <c r="F105" s="19"/>
    </row>
    <row r="106" spans="1:6" x14ac:dyDescent="0.25">
      <c r="A106" s="20" t="s">
        <v>14</v>
      </c>
      <c r="B106" s="24">
        <f>B99/B103</f>
        <v>0.46391752577319589</v>
      </c>
      <c r="C106" s="24">
        <f>C99/C103</f>
        <v>0.5714285714285714</v>
      </c>
      <c r="D106" s="24">
        <f>D99/D103</f>
        <v>0.31578947368421051</v>
      </c>
      <c r="E106" s="24">
        <f>E99/E103</f>
        <v>0.17747440273037543</v>
      </c>
      <c r="F106" s="19"/>
    </row>
    <row r="107" spans="1:6" x14ac:dyDescent="0.25">
      <c r="A107" s="20" t="s">
        <v>15</v>
      </c>
      <c r="B107" s="24">
        <f>B100/B103</f>
        <v>0.20618556701030927</v>
      </c>
      <c r="C107" s="24">
        <f>C100/C103</f>
        <v>0</v>
      </c>
      <c r="D107" s="24">
        <f>D100/D103</f>
        <v>0.22105263157894736</v>
      </c>
      <c r="E107" s="24">
        <f>E100/E103</f>
        <v>0.12286689419795221</v>
      </c>
      <c r="F107" s="19"/>
    </row>
    <row r="108" spans="1:6" x14ac:dyDescent="0.25">
      <c r="A108" s="20" t="s">
        <v>16</v>
      </c>
      <c r="B108" s="24">
        <f>B101/B103</f>
        <v>0.1134020618556701</v>
      </c>
      <c r="C108" s="24">
        <f>C101/C103</f>
        <v>0</v>
      </c>
      <c r="D108" s="24">
        <f>D101/D103</f>
        <v>1.0526315789473684E-2</v>
      </c>
      <c r="E108" s="24">
        <f>E101/E103</f>
        <v>3.7542662116040959E-2</v>
      </c>
      <c r="F108" s="19"/>
    </row>
    <row r="109" spans="1:6" x14ac:dyDescent="0.25">
      <c r="A109" s="20" t="s">
        <v>17</v>
      </c>
      <c r="B109" s="24">
        <f>B102/B103</f>
        <v>2.0618556701030927E-2</v>
      </c>
      <c r="C109" s="24">
        <f>C102/C103</f>
        <v>7.1428571428571425E-2</v>
      </c>
      <c r="D109" s="24">
        <f>D102/D103</f>
        <v>0.14736842105263157</v>
      </c>
      <c r="E109" s="24">
        <f>E102/E103</f>
        <v>0.25255972696245732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B120" sqref="B12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55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144</v>
      </c>
      <c r="C10" s="29">
        <v>33512</v>
      </c>
      <c r="D10" s="29">
        <v>13953</v>
      </c>
      <c r="E10" s="31">
        <f>C10/C15</f>
        <v>0.25889987639060569</v>
      </c>
      <c r="F10" s="31">
        <f>D10/D15</f>
        <v>0.46784468884120173</v>
      </c>
    </row>
    <row r="11" spans="1:6" x14ac:dyDescent="0.25">
      <c r="A11" s="6" t="s">
        <v>14</v>
      </c>
      <c r="B11" s="29">
        <v>122</v>
      </c>
      <c r="C11" s="29">
        <v>41933</v>
      </c>
      <c r="D11" s="29">
        <v>10247</v>
      </c>
      <c r="E11" s="31">
        <f>C11/C15</f>
        <v>0.3239570457354759</v>
      </c>
      <c r="F11" s="31">
        <f>D11/D15</f>
        <v>0.34358234978540775</v>
      </c>
    </row>
    <row r="12" spans="1:6" x14ac:dyDescent="0.25">
      <c r="A12" s="6" t="s">
        <v>15</v>
      </c>
      <c r="B12" s="29">
        <v>101</v>
      </c>
      <c r="C12" s="29">
        <v>31899</v>
      </c>
      <c r="D12" s="29">
        <v>4960</v>
      </c>
      <c r="E12" s="31">
        <f>C12/C15</f>
        <v>0.2464385043263288</v>
      </c>
      <c r="F12" s="31">
        <f>D12/D15</f>
        <v>0.16630901287553648</v>
      </c>
    </row>
    <row r="13" spans="1:6" x14ac:dyDescent="0.25">
      <c r="A13" s="6" t="s">
        <v>16</v>
      </c>
      <c r="B13" s="29">
        <v>30</v>
      </c>
      <c r="C13" s="29">
        <v>7458</v>
      </c>
      <c r="D13" s="29">
        <v>595</v>
      </c>
      <c r="E13" s="31">
        <f>C13/C15</f>
        <v>5.7617428924598271E-2</v>
      </c>
      <c r="F13" s="31">
        <f>D13/D15</f>
        <v>1.9950375536480686E-2</v>
      </c>
    </row>
    <row r="14" spans="1:6" x14ac:dyDescent="0.25">
      <c r="A14" s="6" t="s">
        <v>17</v>
      </c>
      <c r="B14" s="30">
        <v>98</v>
      </c>
      <c r="C14" s="30">
        <v>14638</v>
      </c>
      <c r="D14" s="30">
        <v>69</v>
      </c>
      <c r="E14" s="31">
        <f>C14/C15</f>
        <v>0.11308714462299135</v>
      </c>
      <c r="F14" s="31">
        <f>D14/D15</f>
        <v>2.3135729613733905E-3</v>
      </c>
    </row>
    <row r="15" spans="1:6" x14ac:dyDescent="0.25">
      <c r="A15" s="4" t="s">
        <v>0</v>
      </c>
      <c r="B15" s="63">
        <f>SUM(B10:B14)</f>
        <v>495</v>
      </c>
      <c r="C15" s="63">
        <f>SUM(C10:C14)</f>
        <v>129440</v>
      </c>
      <c r="D15" s="63">
        <f>SUM(D10:D14)</f>
        <v>29824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54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28</v>
      </c>
      <c r="C29" s="9">
        <v>8</v>
      </c>
      <c r="D29" s="18">
        <v>33</v>
      </c>
      <c r="E29" s="3">
        <v>72</v>
      </c>
      <c r="F29" s="21">
        <f>SUM(B29:E29)</f>
        <v>141</v>
      </c>
      <c r="G29" s="15"/>
    </row>
    <row r="30" spans="1:7" x14ac:dyDescent="0.25">
      <c r="A30" s="6" t="s">
        <v>14</v>
      </c>
      <c r="B30" s="9">
        <v>63</v>
      </c>
      <c r="C30" s="9">
        <v>13</v>
      </c>
      <c r="D30" s="18">
        <v>13</v>
      </c>
      <c r="E30" s="3">
        <v>33</v>
      </c>
      <c r="F30" s="21">
        <f>SUM(B30:E30)</f>
        <v>122</v>
      </c>
      <c r="G30" s="15"/>
    </row>
    <row r="31" spans="1:7" x14ac:dyDescent="0.25">
      <c r="A31" s="6" t="s">
        <v>15</v>
      </c>
      <c r="B31" s="9">
        <v>56</v>
      </c>
      <c r="C31" s="9">
        <v>11</v>
      </c>
      <c r="D31" s="18">
        <v>6</v>
      </c>
      <c r="E31" s="3">
        <v>28</v>
      </c>
      <c r="F31" s="21">
        <f>SUM(B31:E31)</f>
        <v>101</v>
      </c>
      <c r="G31" s="15"/>
    </row>
    <row r="32" spans="1:7" x14ac:dyDescent="0.25">
      <c r="A32" s="6" t="s">
        <v>16</v>
      </c>
      <c r="B32" s="9">
        <v>13</v>
      </c>
      <c r="C32" s="9">
        <v>1</v>
      </c>
      <c r="D32" s="18">
        <v>5</v>
      </c>
      <c r="E32" s="3">
        <v>11</v>
      </c>
      <c r="F32" s="21">
        <f>SUM(B32:E32)</f>
        <v>30</v>
      </c>
      <c r="G32" s="15"/>
    </row>
    <row r="33" spans="1:9" x14ac:dyDescent="0.25">
      <c r="A33" s="6" t="s">
        <v>17</v>
      </c>
      <c r="B33" s="9">
        <v>14</v>
      </c>
      <c r="C33" s="9">
        <v>4</v>
      </c>
      <c r="D33" s="18">
        <v>12</v>
      </c>
      <c r="E33" s="3">
        <v>67</v>
      </c>
      <c r="F33" s="21">
        <f>SUM(B33:E33)</f>
        <v>97</v>
      </c>
      <c r="G33" s="15"/>
    </row>
    <row r="34" spans="1:9" x14ac:dyDescent="0.25">
      <c r="A34" s="8" t="s">
        <v>0</v>
      </c>
      <c r="B34" s="63">
        <f>SUM(B29:B33)</f>
        <v>174</v>
      </c>
      <c r="C34" s="63">
        <f>SUM(C29:C33)</f>
        <v>37</v>
      </c>
      <c r="D34" s="63">
        <f>SUM(D29:D33)</f>
        <v>69</v>
      </c>
      <c r="E34" s="63">
        <f>SUM(E29:E33)</f>
        <v>211</v>
      </c>
      <c r="F34" s="22">
        <f>SUM(F29:F33)</f>
        <v>491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0.16091954022988506</v>
      </c>
      <c r="C36" s="5">
        <f>C29/C34</f>
        <v>0.21621621621621623</v>
      </c>
      <c r="D36" s="5">
        <f>D29/D34</f>
        <v>0.47826086956521741</v>
      </c>
      <c r="E36" s="5">
        <f>E29/E34</f>
        <v>0.34123222748815168</v>
      </c>
    </row>
    <row r="37" spans="1:9" x14ac:dyDescent="0.25">
      <c r="A37" s="6" t="s">
        <v>14</v>
      </c>
      <c r="B37" s="5">
        <f>B30/B34</f>
        <v>0.36206896551724138</v>
      </c>
      <c r="C37" s="5">
        <f>C30/C34</f>
        <v>0.35135135135135137</v>
      </c>
      <c r="D37" s="5">
        <f>D30/D34</f>
        <v>0.18840579710144928</v>
      </c>
      <c r="E37" s="5">
        <f>E30/E34</f>
        <v>0.15639810426540285</v>
      </c>
    </row>
    <row r="38" spans="1:9" x14ac:dyDescent="0.25">
      <c r="A38" s="6" t="s">
        <v>15</v>
      </c>
      <c r="B38" s="5">
        <f>B31/B34</f>
        <v>0.32183908045977011</v>
      </c>
      <c r="C38" s="5">
        <f>C31/C34</f>
        <v>0.29729729729729731</v>
      </c>
      <c r="D38" s="5">
        <f>D31/D34</f>
        <v>8.6956521739130432E-2</v>
      </c>
      <c r="E38" s="5">
        <f>E31/E34</f>
        <v>0.13270142180094788</v>
      </c>
    </row>
    <row r="39" spans="1:9" x14ac:dyDescent="0.25">
      <c r="A39" s="6" t="s">
        <v>16</v>
      </c>
      <c r="B39" s="5">
        <f>B32/B34</f>
        <v>7.4712643678160925E-2</v>
      </c>
      <c r="C39" s="5">
        <f>C32/C34</f>
        <v>2.7027027027027029E-2</v>
      </c>
      <c r="D39" s="5">
        <f>D32/D34</f>
        <v>7.2463768115942032E-2</v>
      </c>
      <c r="E39" s="5">
        <f>E32/E34</f>
        <v>5.2132701421800945E-2</v>
      </c>
    </row>
    <row r="40" spans="1:9" x14ac:dyDescent="0.25">
      <c r="A40" s="6" t="s">
        <v>17</v>
      </c>
      <c r="B40" s="5">
        <f>B33/B34</f>
        <v>8.0459770114942528E-2</v>
      </c>
      <c r="C40" s="5">
        <f>C33/C34</f>
        <v>0.10810810810810811</v>
      </c>
      <c r="D40" s="5">
        <f>D33/D34</f>
        <v>0.17391304347826086</v>
      </c>
      <c r="E40" s="5">
        <f>E33/E34</f>
        <v>0.31753554502369669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53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127</v>
      </c>
      <c r="C52" s="21">
        <v>1</v>
      </c>
      <c r="D52" s="21">
        <v>0</v>
      </c>
      <c r="E52" s="21">
        <v>13</v>
      </c>
      <c r="F52" s="21">
        <f>SUM(B52:E52)</f>
        <v>141</v>
      </c>
    </row>
    <row r="53" spans="1:6" x14ac:dyDescent="0.25">
      <c r="A53" s="20" t="s">
        <v>14</v>
      </c>
      <c r="B53" s="21">
        <v>111</v>
      </c>
      <c r="C53" s="21">
        <v>1</v>
      </c>
      <c r="D53" s="21">
        <v>2</v>
      </c>
      <c r="E53" s="21">
        <v>8</v>
      </c>
      <c r="F53" s="21">
        <f>SUM(B53:E53)</f>
        <v>122</v>
      </c>
    </row>
    <row r="54" spans="1:6" x14ac:dyDescent="0.25">
      <c r="A54" s="20" t="s">
        <v>15</v>
      </c>
      <c r="B54" s="21">
        <v>96</v>
      </c>
      <c r="C54" s="21">
        <v>0</v>
      </c>
      <c r="D54" s="21">
        <v>0</v>
      </c>
      <c r="E54" s="21">
        <v>5</v>
      </c>
      <c r="F54" s="21">
        <f>SUM(B54:E54)</f>
        <v>101</v>
      </c>
    </row>
    <row r="55" spans="1:6" x14ac:dyDescent="0.25">
      <c r="A55" s="20" t="s">
        <v>16</v>
      </c>
      <c r="B55" s="21">
        <v>27</v>
      </c>
      <c r="C55" s="21">
        <v>0</v>
      </c>
      <c r="D55" s="21">
        <v>0</v>
      </c>
      <c r="E55" s="21">
        <v>3</v>
      </c>
      <c r="F55" s="21">
        <f>SUM(B55:E55)</f>
        <v>30</v>
      </c>
    </row>
    <row r="56" spans="1:6" x14ac:dyDescent="0.25">
      <c r="A56" s="20" t="s">
        <v>17</v>
      </c>
      <c r="B56" s="21">
        <v>68</v>
      </c>
      <c r="C56" s="21">
        <v>1</v>
      </c>
      <c r="D56" s="21">
        <v>0</v>
      </c>
      <c r="E56" s="21">
        <v>28</v>
      </c>
      <c r="F56" s="21">
        <f>SUM(B56:E56)</f>
        <v>97</v>
      </c>
    </row>
    <row r="57" spans="1:6" x14ac:dyDescent="0.25">
      <c r="A57" s="22" t="s">
        <v>0</v>
      </c>
      <c r="B57" s="63">
        <f>SUM(B52:B56)</f>
        <v>429</v>
      </c>
      <c r="C57" s="63">
        <f>SUM(C52:C56)</f>
        <v>3</v>
      </c>
      <c r="D57" s="63">
        <f>SUM(D52:D56)</f>
        <v>2</v>
      </c>
      <c r="E57" s="63">
        <f>SUM(E52:E56)</f>
        <v>57</v>
      </c>
      <c r="F57" s="22">
        <f>SUM(F52:F56)</f>
        <v>491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0.29603729603729606</v>
      </c>
      <c r="C59" s="24">
        <f>C52/C57</f>
        <v>0.33333333333333331</v>
      </c>
      <c r="D59" s="24">
        <f>D52/D57</f>
        <v>0</v>
      </c>
      <c r="E59" s="24">
        <f>E52/E57</f>
        <v>0.22807017543859648</v>
      </c>
      <c r="F59" s="19"/>
    </row>
    <row r="60" spans="1:6" x14ac:dyDescent="0.25">
      <c r="A60" s="20" t="s">
        <v>14</v>
      </c>
      <c r="B60" s="24">
        <f>B53/B57</f>
        <v>0.25874125874125875</v>
      </c>
      <c r="C60" s="24">
        <f>C53/C57</f>
        <v>0.33333333333333331</v>
      </c>
      <c r="D60" s="24">
        <f>D53/D57</f>
        <v>1</v>
      </c>
      <c r="E60" s="24">
        <f>E53/E57</f>
        <v>0.14035087719298245</v>
      </c>
      <c r="F60" s="19"/>
    </row>
    <row r="61" spans="1:6" x14ac:dyDescent="0.25">
      <c r="A61" s="20" t="s">
        <v>15</v>
      </c>
      <c r="B61" s="24">
        <f>B54/B57</f>
        <v>0.22377622377622378</v>
      </c>
      <c r="C61" s="24">
        <f>C54/C57</f>
        <v>0</v>
      </c>
      <c r="D61" s="24">
        <f>D54/D57</f>
        <v>0</v>
      </c>
      <c r="E61" s="24">
        <f>E54/E57</f>
        <v>8.771929824561403E-2</v>
      </c>
      <c r="F61" s="19"/>
    </row>
    <row r="62" spans="1:6" x14ac:dyDescent="0.25">
      <c r="A62" s="20" t="s">
        <v>16</v>
      </c>
      <c r="B62" s="24">
        <f>B55/B57</f>
        <v>6.2937062937062943E-2</v>
      </c>
      <c r="C62" s="24">
        <f>C55/C57</f>
        <v>0</v>
      </c>
      <c r="D62" s="24">
        <f>D55/D57</f>
        <v>0</v>
      </c>
      <c r="E62" s="24">
        <f>E55/E57</f>
        <v>5.2631578947368418E-2</v>
      </c>
      <c r="F62" s="19"/>
    </row>
    <row r="63" spans="1:6" x14ac:dyDescent="0.25">
      <c r="A63" s="20" t="s">
        <v>17</v>
      </c>
      <c r="B63" s="24">
        <f>B56/B57</f>
        <v>0.1585081585081585</v>
      </c>
      <c r="C63" s="24">
        <f>C56/C57</f>
        <v>0.33333333333333331</v>
      </c>
      <c r="D63" s="24">
        <f>D56/D57</f>
        <v>0</v>
      </c>
      <c r="E63" s="24">
        <f>E56/E57</f>
        <v>0.49122807017543857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52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45</v>
      </c>
      <c r="C75" s="21">
        <v>45</v>
      </c>
      <c r="D75" s="21">
        <v>30</v>
      </c>
      <c r="E75" s="21">
        <v>19</v>
      </c>
      <c r="F75" s="21">
        <f>SUM(B75:E75)</f>
        <v>139</v>
      </c>
    </row>
    <row r="76" spans="1:6" x14ac:dyDescent="0.25">
      <c r="A76" s="20" t="s">
        <v>14</v>
      </c>
      <c r="B76" s="21">
        <v>30</v>
      </c>
      <c r="C76" s="21">
        <v>31</v>
      </c>
      <c r="D76" s="21">
        <v>37</v>
      </c>
      <c r="E76" s="21">
        <v>23</v>
      </c>
      <c r="F76" s="21">
        <f>SUM(B76:E76)</f>
        <v>121</v>
      </c>
    </row>
    <row r="77" spans="1:6" x14ac:dyDescent="0.25">
      <c r="A77" s="20" t="s">
        <v>15</v>
      </c>
      <c r="B77" s="21">
        <v>18</v>
      </c>
      <c r="C77" s="21">
        <v>18</v>
      </c>
      <c r="D77" s="21">
        <v>41</v>
      </c>
      <c r="E77" s="21">
        <v>24</v>
      </c>
      <c r="F77" s="21">
        <f>SUM(B77:E77)</f>
        <v>101</v>
      </c>
    </row>
    <row r="78" spans="1:6" x14ac:dyDescent="0.25">
      <c r="A78" s="20" t="s">
        <v>16</v>
      </c>
      <c r="B78" s="21">
        <v>8</v>
      </c>
      <c r="C78" s="21">
        <v>8</v>
      </c>
      <c r="D78" s="21">
        <v>5</v>
      </c>
      <c r="E78" s="21">
        <v>8</v>
      </c>
      <c r="F78" s="21">
        <f>SUM(B78:E78)</f>
        <v>29</v>
      </c>
    </row>
    <row r="79" spans="1:6" x14ac:dyDescent="0.25">
      <c r="A79" s="20" t="s">
        <v>17</v>
      </c>
      <c r="B79" s="21">
        <v>18</v>
      </c>
      <c r="C79" s="21">
        <v>14</v>
      </c>
      <c r="D79" s="21">
        <v>11</v>
      </c>
      <c r="E79" s="21">
        <v>52</v>
      </c>
      <c r="F79" s="21">
        <f>SUM(B79:E79)</f>
        <v>95</v>
      </c>
    </row>
    <row r="80" spans="1:6" x14ac:dyDescent="0.25">
      <c r="A80" s="26" t="s">
        <v>0</v>
      </c>
      <c r="B80" s="63">
        <f>SUM(B75:B79)</f>
        <v>119</v>
      </c>
      <c r="C80" s="63">
        <f>SUM(C75:C79)</f>
        <v>116</v>
      </c>
      <c r="D80" s="63">
        <f>SUM(D75:D79)</f>
        <v>124</v>
      </c>
      <c r="E80" s="63">
        <f>SUM(E75:E79)</f>
        <v>126</v>
      </c>
      <c r="F80" s="22">
        <f>SUM(F75:F79)</f>
        <v>485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0.37815126050420167</v>
      </c>
      <c r="C82" s="24">
        <f>C75/C80</f>
        <v>0.38793103448275862</v>
      </c>
      <c r="D82" s="24">
        <f>D75/D80</f>
        <v>0.24193548387096775</v>
      </c>
      <c r="E82" s="24">
        <f>E75/E80</f>
        <v>0.15079365079365079</v>
      </c>
      <c r="F82" s="19"/>
    </row>
    <row r="83" spans="1:6" x14ac:dyDescent="0.25">
      <c r="A83" s="20" t="s">
        <v>14</v>
      </c>
      <c r="B83" s="24">
        <f>B76/B80</f>
        <v>0.25210084033613445</v>
      </c>
      <c r="C83" s="24">
        <f>C76/C80</f>
        <v>0.26724137931034481</v>
      </c>
      <c r="D83" s="24">
        <f>D76/D80</f>
        <v>0.29838709677419356</v>
      </c>
      <c r="E83" s="24">
        <f>E76/E80</f>
        <v>0.18253968253968253</v>
      </c>
      <c r="F83" s="19"/>
    </row>
    <row r="84" spans="1:6" x14ac:dyDescent="0.25">
      <c r="A84" s="20" t="s">
        <v>15</v>
      </c>
      <c r="B84" s="24">
        <f>B77/B80</f>
        <v>0.15126050420168066</v>
      </c>
      <c r="C84" s="24">
        <f>C77/C80</f>
        <v>0.15517241379310345</v>
      </c>
      <c r="D84" s="24">
        <f>D77/D80</f>
        <v>0.33064516129032256</v>
      </c>
      <c r="E84" s="24">
        <f>E77/E80</f>
        <v>0.19047619047619047</v>
      </c>
      <c r="F84" s="19"/>
    </row>
    <row r="85" spans="1:6" x14ac:dyDescent="0.25">
      <c r="A85" s="20" t="s">
        <v>16</v>
      </c>
      <c r="B85" s="24">
        <f>B78/B80</f>
        <v>6.7226890756302518E-2</v>
      </c>
      <c r="C85" s="24">
        <f>C78/C80</f>
        <v>6.8965517241379309E-2</v>
      </c>
      <c r="D85" s="24">
        <f>D78/D80</f>
        <v>4.0322580645161289E-2</v>
      </c>
      <c r="E85" s="24">
        <f>E78/E80</f>
        <v>6.3492063492063489E-2</v>
      </c>
      <c r="F85" s="19"/>
    </row>
    <row r="86" spans="1:6" x14ac:dyDescent="0.25">
      <c r="A86" s="20" t="s">
        <v>17</v>
      </c>
      <c r="B86" s="24">
        <f>B79/B80</f>
        <v>0.15126050420168066</v>
      </c>
      <c r="C86" s="24">
        <f>C79/C80</f>
        <v>0.1206896551724138</v>
      </c>
      <c r="D86" s="24">
        <f>D79/D80</f>
        <v>8.8709677419354843E-2</v>
      </c>
      <c r="E86" s="24">
        <f>E79/E80</f>
        <v>0.41269841269841268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51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13</v>
      </c>
      <c r="C98" s="21">
        <v>4</v>
      </c>
      <c r="D98" s="21">
        <v>18</v>
      </c>
      <c r="E98" s="28">
        <v>106</v>
      </c>
      <c r="F98" s="21">
        <f>SUM(B98:E98)</f>
        <v>141</v>
      </c>
    </row>
    <row r="99" spans="1:6" x14ac:dyDescent="0.25">
      <c r="A99" s="20" t="s">
        <v>14</v>
      </c>
      <c r="B99" s="21">
        <v>37</v>
      </c>
      <c r="C99" s="21">
        <v>8</v>
      </c>
      <c r="D99" s="21">
        <v>26</v>
      </c>
      <c r="E99" s="28">
        <v>51</v>
      </c>
      <c r="F99" s="21">
        <f>SUM(B99:E99)</f>
        <v>122</v>
      </c>
    </row>
    <row r="100" spans="1:6" x14ac:dyDescent="0.25">
      <c r="A100" s="20" t="s">
        <v>15</v>
      </c>
      <c r="B100" s="21">
        <v>35</v>
      </c>
      <c r="C100" s="21">
        <v>1</v>
      </c>
      <c r="D100" s="21">
        <v>24</v>
      </c>
      <c r="E100" s="28">
        <v>41</v>
      </c>
      <c r="F100" s="21">
        <f>SUM(B100:E100)</f>
        <v>101</v>
      </c>
    </row>
    <row r="101" spans="1:6" x14ac:dyDescent="0.25">
      <c r="A101" s="20" t="s">
        <v>16</v>
      </c>
      <c r="B101" s="21">
        <v>8</v>
      </c>
      <c r="C101" s="21">
        <v>0</v>
      </c>
      <c r="D101" s="21">
        <v>7</v>
      </c>
      <c r="E101" s="28">
        <v>15</v>
      </c>
      <c r="F101" s="21">
        <f>SUM(B101:E101)</f>
        <v>30</v>
      </c>
    </row>
    <row r="102" spans="1:6" x14ac:dyDescent="0.25">
      <c r="A102" s="20" t="s">
        <v>17</v>
      </c>
      <c r="B102" s="21">
        <v>2</v>
      </c>
      <c r="C102" s="21">
        <v>1</v>
      </c>
      <c r="D102" s="21">
        <v>17</v>
      </c>
      <c r="E102" s="28">
        <v>77</v>
      </c>
      <c r="F102" s="21">
        <f>SUM(B102:E102)</f>
        <v>97</v>
      </c>
    </row>
    <row r="103" spans="1:6" x14ac:dyDescent="0.25">
      <c r="A103" s="26" t="s">
        <v>0</v>
      </c>
      <c r="B103" s="63">
        <f>SUM(B98:B102)</f>
        <v>95</v>
      </c>
      <c r="C103" s="63">
        <f>SUM(C98:C102)</f>
        <v>14</v>
      </c>
      <c r="D103" s="63">
        <f>SUM(D98:D102)</f>
        <v>92</v>
      </c>
      <c r="E103" s="63">
        <f>SUM(E98:E102)</f>
        <v>290</v>
      </c>
      <c r="F103" s="22">
        <f>SUM(F98:F102)</f>
        <v>491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0.1368421052631579</v>
      </c>
      <c r="C105" s="24">
        <f>C98/C103</f>
        <v>0.2857142857142857</v>
      </c>
      <c r="D105" s="24">
        <f>D98/D103</f>
        <v>0.19565217391304349</v>
      </c>
      <c r="E105" s="24">
        <f>E98/E103</f>
        <v>0.36551724137931035</v>
      </c>
      <c r="F105" s="19"/>
    </row>
    <row r="106" spans="1:6" x14ac:dyDescent="0.25">
      <c r="A106" s="20" t="s">
        <v>14</v>
      </c>
      <c r="B106" s="24">
        <f>B99/B103</f>
        <v>0.38947368421052631</v>
      </c>
      <c r="C106" s="24">
        <f>C99/C103</f>
        <v>0.5714285714285714</v>
      </c>
      <c r="D106" s="24">
        <f>D99/D103</f>
        <v>0.28260869565217389</v>
      </c>
      <c r="E106" s="24">
        <f>E99/E103</f>
        <v>0.17586206896551723</v>
      </c>
      <c r="F106" s="19"/>
    </row>
    <row r="107" spans="1:6" x14ac:dyDescent="0.25">
      <c r="A107" s="20" t="s">
        <v>15</v>
      </c>
      <c r="B107" s="24">
        <f>B100/B103</f>
        <v>0.36842105263157893</v>
      </c>
      <c r="C107" s="24">
        <f>C100/C103</f>
        <v>7.1428571428571425E-2</v>
      </c>
      <c r="D107" s="24">
        <f>D100/D103</f>
        <v>0.2608695652173913</v>
      </c>
      <c r="E107" s="24">
        <f>E100/E103</f>
        <v>0.14137931034482759</v>
      </c>
      <c r="F107" s="19"/>
    </row>
    <row r="108" spans="1:6" x14ac:dyDescent="0.25">
      <c r="A108" s="20" t="s">
        <v>16</v>
      </c>
      <c r="B108" s="24">
        <f>B101/B103</f>
        <v>8.4210526315789472E-2</v>
      </c>
      <c r="C108" s="24">
        <f>C101/C103</f>
        <v>0</v>
      </c>
      <c r="D108" s="24">
        <f>D101/D103</f>
        <v>7.6086956521739135E-2</v>
      </c>
      <c r="E108" s="24">
        <f>E101/E103</f>
        <v>5.1724137931034482E-2</v>
      </c>
      <c r="F108" s="19"/>
    </row>
    <row r="109" spans="1:6" x14ac:dyDescent="0.25">
      <c r="A109" s="20" t="s">
        <v>17</v>
      </c>
      <c r="B109" s="24">
        <f>B102/B103</f>
        <v>2.1052631578947368E-2</v>
      </c>
      <c r="C109" s="24">
        <f>C102/C103</f>
        <v>7.1428571428571425E-2</v>
      </c>
      <c r="D109" s="24">
        <f>D102/D103</f>
        <v>0.18478260869565216</v>
      </c>
      <c r="E109" s="24">
        <f>E102/E103</f>
        <v>0.26551724137931032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2018-07-18T21:03:35Z</dcterms:modified>
</cp:coreProperties>
</file>