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2" l="1"/>
  <c r="C80" i="2"/>
  <c r="D80" i="2"/>
  <c r="E80" i="2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D19" i="1"/>
  <c r="D18" i="1"/>
  <c r="D17" i="1"/>
  <c r="D16" i="1"/>
  <c r="D15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<sst xmlns="http://schemas.openxmlformats.org/spreadsheetml/2006/main" count="225" uniqueCount="59">
  <si>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</si>
  <si>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</si>
  <si>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</si>
  <si>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</si>
  <si>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</si>
  <si>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</si>
  <si>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</si>
  <si>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</si>
  <si>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</si>
  <si>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</si>
  <si>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</si>
  <si>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</si>
  <si>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</si>
  <si>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</si>
  <si>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</si>
  <si>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</si>
  <si>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</si>
  <si>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</si>
  <si>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</si>
  <si>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</si>
  <si>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</si>
  <si>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</si>
  <si>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</si>
  <si>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</si>
  <si>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</si>
  <si>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</si>
  <si>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</si>
  <si>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</si>
  <si>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</si>
  <si>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</si>
  <si>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</si>
  <si>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</si>
  <si>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</si>
  <si>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</si>
  <si>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</si>
  <si>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</si>
  <si>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</si>
  <si>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</si>
  <si>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</si>
  <si>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>Alabama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</si>
  <si>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</si>
  <si>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</si>
  <si>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</si>
  <si>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</si>
  <si>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</si>
  <si>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</si>
  <si>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SY 15-16 Chronic Absence Levels Across 
Alabama Schools</t>
  </si>
  <si>
    <t xml:space="preserve">SY 15-16 Chronic Absence Levels Across Alabama Schools by Concentration of Poverty </t>
  </si>
  <si>
    <t xml:space="preserve">SY 15-16 Chronic Absence Levels Across Alabama Schools by Locale </t>
  </si>
  <si>
    <t xml:space="preserve">SY 13-14 Chronic Absence Levels Across Alabama Schools by Grades  Served </t>
  </si>
  <si>
    <t>SY 13-14  Chronic Absence Levels Across 
Alabama Schools</t>
  </si>
  <si>
    <t xml:space="preserve">SY 15-16 Chronic Absence Levels Across Alabama Schools by Grades Served </t>
  </si>
  <si>
    <t xml:space="preserve">SY 13-14 School Chronic Absence Levels Across Alabama Schools  by Locale </t>
  </si>
  <si>
    <t xml:space="preserve">SY 13-14 Chronic Absence Levels Across Alabama Schools by Concentration of Poverty </t>
  </si>
  <si>
    <t>SY 13-14  Chronic Absence Levels Across Alabama Schools by School Type</t>
  </si>
  <si>
    <t>Alabama Schools Reporting Zero Students as Chronically Absent</t>
  </si>
  <si>
    <t>SY 15-16  Chronic Absence Levels Across Alabama Schools by School Type</t>
  </si>
  <si>
    <t>Chronic Absence Levels Across Alabama Schools SY 15-16  Compared to SY 13-14</t>
  </si>
  <si>
    <t>Chronic Absence Levels Across Alabama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</si>
</sst>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2" fillId="0" borderId="0" xfId="0" applyFont="1" applyFill="1" applyBorder="1" applyAlignment="1"/>
  </cellXfs>
  <cellStyles count="28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Alabama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66</c:v>
                </c:pt>
                <c:pt idx="1">
                  <c:v>183</c:v>
                </c:pt>
                <c:pt idx="2">
                  <c:v>504</c:v>
                </c:pt>
                <c:pt idx="3">
                  <c:v>267</c:v>
                </c:pt>
                <c:pt idx="4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130</c:v>
                </c:pt>
                <c:pt idx="1">
                  <c:v>208</c:v>
                </c:pt>
                <c:pt idx="2">
                  <c:v>548</c:v>
                </c:pt>
                <c:pt idx="3">
                  <c:v>238</c:v>
                </c:pt>
                <c:pt idx="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11 - SY 13-14  Chronic Absence Levels Across Alabama</a:t>
            </a:r>
            <a:r>
              <a:rPr lang="en-US" sz="1400" b="1" i="0" baseline="0">
                <a:effectLst/>
              </a:rPr>
              <a:t> Schools </a:t>
            </a:r>
          </a:p>
          <a:p>
            <a:pPr>
              <a:defRPr sz="1400"/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1" i="0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*Defined as percent of students eligible for free- or reduced-price meals</a:t>
            </a:r>
            <a:endParaRPr lang="en-US" sz="900" b="1" i="0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02152749567"/>
          <c:y val="0.21201177555508299"/>
          <c:w val="0.88017113667597302"/>
          <c:h val="0.55861743633397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8.5642317380352648E-2</c:v>
                </c:pt>
                <c:pt idx="1">
                  <c:v>3.9249146757679182E-2</c:v>
                </c:pt>
                <c:pt idx="2">
                  <c:v>1.953125E-2</c:v>
                </c:pt>
                <c:pt idx="3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0.1385390428211587</c:v>
                </c:pt>
                <c:pt idx="1">
                  <c:v>0.16723549488054607</c:v>
                </c:pt>
                <c:pt idx="2">
                  <c:v>9.375E-2</c:v>
                </c:pt>
                <c:pt idx="3">
                  <c:v>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0.34760705289672544</c:v>
                </c:pt>
                <c:pt idx="1">
                  <c:v>0.41467576791808874</c:v>
                </c:pt>
                <c:pt idx="2">
                  <c:v>0.39453125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0.12342569269521411</c:v>
                </c:pt>
                <c:pt idx="1">
                  <c:v>0.1621160409556314</c:v>
                </c:pt>
                <c:pt idx="2">
                  <c:v>0.3046875</c:v>
                </c:pt>
                <c:pt idx="3">
                  <c:v>0.48749999999999999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0.30478589420654911</c:v>
                </c:pt>
                <c:pt idx="1">
                  <c:v>0.21672354948805461</c:v>
                </c:pt>
                <c:pt idx="2">
                  <c:v>0.1875</c:v>
                </c:pt>
                <c:pt idx="3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6496152"/>
        <c:axId val="2112177608"/>
      </c:barChart>
      <c:catAx>
        <c:axId val="213649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177608"/>
        <c:crosses val="autoZero"/>
        <c:auto val="1"/>
        <c:lblAlgn val="ctr"/>
        <c:lblOffset val="100"/>
        <c:noMultiLvlLbl val="0"/>
      </c:catAx>
      <c:valAx>
        <c:axId val="2112177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51518477863E-2"/>
              <c:y val="0.364445153815233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496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1262962085718E-2"/>
          <c:y val="0.20725051740133699"/>
          <c:w val="0.88279813519274897"/>
          <c:h val="0.56199276827556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5.1948051948051951E-2</c:v>
                </c:pt>
                <c:pt idx="1">
                  <c:v>5.5793991416309016E-2</c:v>
                </c:pt>
                <c:pt idx="2">
                  <c:v>2.9126213592233011E-2</c:v>
                </c:pt>
                <c:pt idx="3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9.4420600858369105E-2</c:v>
                </c:pt>
                <c:pt idx="2">
                  <c:v>0.13592233009708737</c:v>
                </c:pt>
                <c:pt idx="3">
                  <c:v>0.17973856209150327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0.31493506493506496</c:v>
                </c:pt>
                <c:pt idx="1">
                  <c:v>0.31759656652360513</c:v>
                </c:pt>
                <c:pt idx="2">
                  <c:v>0.40776699029126212</c:v>
                </c:pt>
                <c:pt idx="3">
                  <c:v>0.39705882352941174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0.23376623376623376</c:v>
                </c:pt>
                <c:pt idx="1">
                  <c:v>0.27896995708154504</c:v>
                </c:pt>
                <c:pt idx="2">
                  <c:v>0.18932038834951456</c:v>
                </c:pt>
                <c:pt idx="3">
                  <c:v>0.1437908496732026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0.32792207792207795</c:v>
                </c:pt>
                <c:pt idx="1">
                  <c:v>0.25321888412017168</c:v>
                </c:pt>
                <c:pt idx="2">
                  <c:v>0.23786407766990292</c:v>
                </c:pt>
                <c:pt idx="3">
                  <c:v>0.23039215686274508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9873592"/>
        <c:axId val="2112961240"/>
      </c:barChart>
      <c:catAx>
        <c:axId val="2139873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961240"/>
        <c:crosses val="autoZero"/>
        <c:auto val="1"/>
        <c:lblAlgn val="ctr"/>
        <c:lblOffset val="100"/>
        <c:noMultiLvlLbl val="0"/>
      </c:catAx>
      <c:valAx>
        <c:axId val="2112961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714600146735E-2"/>
              <c:y val="0.3636260913005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873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Alabama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0.13203463203463203</c:v>
                </c:pt>
                <c:pt idx="2">
                  <c:v>0.36363636363636365</c:v>
                </c:pt>
                <c:pt idx="3">
                  <c:v>0.19264069264069264</c:v>
                </c:pt>
                <c:pt idx="4">
                  <c:v>0.26406926406926406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9.4066570188133136E-2</c:v>
                </c:pt>
                <c:pt idx="1">
                  <c:v>0.15050651230101303</c:v>
                </c:pt>
                <c:pt idx="2">
                  <c:v>0.39652677279305354</c:v>
                </c:pt>
                <c:pt idx="3">
                  <c:v>0.17221418234442837</c:v>
                </c:pt>
                <c:pt idx="4">
                  <c:v>0.18668596237337193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Alabama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0.1111111111111111</c:v>
                </c:pt>
                <c:pt idx="1">
                  <c:v>6.0057887120115776E-2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0196168"/>
        <c:axId val="2095261992"/>
      </c:barChart>
      <c:catAx>
        <c:axId val="214019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261992"/>
        <c:crosses val="autoZero"/>
        <c:auto val="1"/>
        <c:lblAlgn val="ctr"/>
        <c:lblOffset val="100"/>
        <c:noMultiLvlLbl val="0"/>
      </c:catAx>
      <c:valAx>
        <c:axId val="209526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</a:t>
                </a:r>
                <a:r>
                  <a:rPr lang="en-US" sz="1100" baseline="0"/>
                  <a:t> of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8.4328873309812008E-3"/>
              <c:y val="0.354793010463221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196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5.5800293685756244E-2</c:v>
                </c:pt>
                <c:pt idx="1">
                  <c:v>8.4291187739463605E-2</c:v>
                </c:pt>
                <c:pt idx="2">
                  <c:v>0.17132867132867133</c:v>
                </c:pt>
                <c:pt idx="3">
                  <c:v>0.1623931623931624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8.5168869309838469E-2</c:v>
                </c:pt>
                <c:pt idx="1">
                  <c:v>0.15708812260536398</c:v>
                </c:pt>
                <c:pt idx="2">
                  <c:v>0.29720279720279719</c:v>
                </c:pt>
                <c:pt idx="3">
                  <c:v>0.18803418803418803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0.46696035242290751</c:v>
                </c:pt>
                <c:pt idx="1">
                  <c:v>0.40996168582375481</c:v>
                </c:pt>
                <c:pt idx="2">
                  <c:v>0.27972027972027974</c:v>
                </c:pt>
                <c:pt idx="3">
                  <c:v>0.34188034188034189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0.21732745961820851</c:v>
                </c:pt>
                <c:pt idx="1">
                  <c:v>0.19923371647509577</c:v>
                </c:pt>
                <c:pt idx="2">
                  <c:v>0.10839160839160839</c:v>
                </c:pt>
                <c:pt idx="3">
                  <c:v>4.2735042735042736E-2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0.17474302496328928</c:v>
                </c:pt>
                <c:pt idx="1">
                  <c:v>0.14942528735632185</c:v>
                </c:pt>
                <c:pt idx="2">
                  <c:v>0.14335664335664336</c:v>
                </c:pt>
                <c:pt idx="3">
                  <c:v>0.26495726495726496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8.8617265087853322E-2</c:v>
                </c:pt>
                <c:pt idx="1">
                  <c:v>0.46666666666666667</c:v>
                </c:pt>
                <c:pt idx="2">
                  <c:v>0</c:v>
                </c:pt>
                <c:pt idx="3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0.15431627196333078</c:v>
                </c:pt>
                <c:pt idx="1">
                  <c:v>0.26666666666666666</c:v>
                </c:pt>
                <c:pt idx="2">
                  <c:v>0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0.41482047364400304</c:v>
                </c:pt>
                <c:pt idx="1">
                  <c:v>0</c:v>
                </c:pt>
                <c:pt idx="2">
                  <c:v>0.16666666666666666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0.1787624140565317</c:v>
                </c:pt>
                <c:pt idx="1">
                  <c:v>0</c:v>
                </c:pt>
                <c:pt idx="2">
                  <c:v>0.16666666666666666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0.16348357524828114</c:v>
                </c:pt>
                <c:pt idx="1">
                  <c:v>0.26666666666666666</c:v>
                </c:pt>
                <c:pt idx="2">
                  <c:v>0.66666666666666663</c:v>
                </c:pt>
                <c:pt idx="3">
                  <c:v>0.59090909090909094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6 - SY 15-16 Chronic Absence Levels Across Alabama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0.10555555555555556</c:v>
                </c:pt>
                <c:pt idx="1">
                  <c:v>0.10818713450292397</c:v>
                </c:pt>
                <c:pt idx="2">
                  <c:v>7.0028011204481794E-2</c:v>
                </c:pt>
                <c:pt idx="3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0.17222222222222222</c:v>
                </c:pt>
                <c:pt idx="1">
                  <c:v>0.17251461988304093</c:v>
                </c:pt>
                <c:pt idx="2">
                  <c:v>0.14285714285714285</c:v>
                </c:pt>
                <c:pt idx="3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0.41666666666666669</c:v>
                </c:pt>
                <c:pt idx="1">
                  <c:v>0.44444444444444442</c:v>
                </c:pt>
                <c:pt idx="2">
                  <c:v>0.4061624649859944</c:v>
                </c:pt>
                <c:pt idx="3">
                  <c:v>0.18627450980392157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0.11666666666666667</c:v>
                </c:pt>
                <c:pt idx="1">
                  <c:v>0.11988304093567251</c:v>
                </c:pt>
                <c:pt idx="2">
                  <c:v>0.23809523809523808</c:v>
                </c:pt>
                <c:pt idx="3">
                  <c:v>0.45098039215686275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0.18888888888888888</c:v>
                </c:pt>
                <c:pt idx="1">
                  <c:v>0.15497076023391812</c:v>
                </c:pt>
                <c:pt idx="2">
                  <c:v>0.14285714285714285</c:v>
                </c:pt>
                <c:pt idx="3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0.1118421052631579</c:v>
                </c:pt>
                <c:pt idx="1">
                  <c:v>7.2649572649572655E-2</c:v>
                </c:pt>
                <c:pt idx="2">
                  <c:v>7.3170731707317069E-2</c:v>
                </c:pt>
                <c:pt idx="3">
                  <c:v>0.10180623973727422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0.13157894736842105</c:v>
                </c:pt>
                <c:pt idx="1">
                  <c:v>9.4017094017094016E-2</c:v>
                </c:pt>
                <c:pt idx="2">
                  <c:v>0.16097560975609757</c:v>
                </c:pt>
                <c:pt idx="3">
                  <c:v>0.18390804597701149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0.37171052631578949</c:v>
                </c:pt>
                <c:pt idx="1">
                  <c:v>0.35470085470085472</c:v>
                </c:pt>
                <c:pt idx="2">
                  <c:v>0.4682926829268293</c:v>
                </c:pt>
                <c:pt idx="3">
                  <c:v>0.41707717569786534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0.1875</c:v>
                </c:pt>
                <c:pt idx="1">
                  <c:v>0.31196581196581197</c:v>
                </c:pt>
                <c:pt idx="2">
                  <c:v>0.14634146341463414</c:v>
                </c:pt>
                <c:pt idx="3">
                  <c:v>0.12479474548440066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0.19736842105263158</c:v>
                </c:pt>
                <c:pt idx="1">
                  <c:v>0.16666666666666666</c:v>
                </c:pt>
                <c:pt idx="2">
                  <c:v>0.15121951219512195</c:v>
                </c:pt>
                <c:pt idx="3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427099834454502E-2"/>
          <c:y val="0.18323410041409999"/>
          <c:w val="0.88340367827546395"/>
          <c:h val="0.62880434477243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1.4684287812041116E-2</c:v>
                </c:pt>
                <c:pt idx="1">
                  <c:v>1.9230769230769232E-2</c:v>
                </c:pt>
                <c:pt idx="2">
                  <c:v>0.12937062937062938</c:v>
                </c:pt>
                <c:pt idx="3">
                  <c:v>0.10655737704918032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7.63582966226138E-2</c:v>
                </c:pt>
                <c:pt idx="1">
                  <c:v>0.10384615384615385</c:v>
                </c:pt>
                <c:pt idx="2">
                  <c:v>0.25174825174825177</c:v>
                </c:pt>
                <c:pt idx="3">
                  <c:v>0.25409836065573771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0.3891336270190896</c:v>
                </c:pt>
                <c:pt idx="1">
                  <c:v>0.4</c:v>
                </c:pt>
                <c:pt idx="2">
                  <c:v>0.3111888111888112</c:v>
                </c:pt>
                <c:pt idx="3">
                  <c:v>0.32786885245901637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0.23641703377386197</c:v>
                </c:pt>
                <c:pt idx="1">
                  <c:v>0.23846153846153847</c:v>
                </c:pt>
                <c:pt idx="2">
                  <c:v>0.10139860139860139</c:v>
                </c:pt>
                <c:pt idx="3">
                  <c:v>9.8360655737704916E-2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0.28340675477239352</c:v>
                </c:pt>
                <c:pt idx="1">
                  <c:v>0.23846153846153847</c:v>
                </c:pt>
                <c:pt idx="2">
                  <c:v>0.2062937062937063</c:v>
                </c:pt>
                <c:pt idx="3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502040"/>
        <c:axId val="2132370760"/>
      </c:barChart>
      <c:catAx>
        <c:axId val="-211450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370760"/>
        <c:crosses val="autoZero"/>
        <c:auto val="1"/>
        <c:lblAlgn val="ctr"/>
        <c:lblOffset val="100"/>
        <c:noMultiLvlLbl val="0"/>
      </c:catAx>
      <c:valAx>
        <c:axId val="2132370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8.8592815075210103E-4"/>
              <c:y val="0.37350495103281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502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02152749567"/>
          <c:y val="0.16756733111063801"/>
          <c:w val="0.88017113667597302"/>
          <c:h val="0.60306188077841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4.3711656441717789E-2</c:v>
                </c:pt>
                <c:pt idx="1">
                  <c:v>0.15</c:v>
                </c:pt>
                <c:pt idx="2">
                  <c:v>0.125</c:v>
                </c:pt>
                <c:pt idx="3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0.13803680981595093</c:v>
                </c:pt>
                <c:pt idx="1">
                  <c:v>0.05</c:v>
                </c:pt>
                <c:pt idx="2">
                  <c:v>0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0.37883435582822084</c:v>
                </c:pt>
                <c:pt idx="1">
                  <c:v>0.15</c:v>
                </c:pt>
                <c:pt idx="2">
                  <c:v>0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0.20015337423312884</c:v>
                </c:pt>
                <c:pt idx="1">
                  <c:v>0.05</c:v>
                </c:pt>
                <c:pt idx="2">
                  <c:v>0.125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0.2392638036809816</c:v>
                </c:pt>
                <c:pt idx="1">
                  <c:v>0.6</c:v>
                </c:pt>
                <c:pt idx="2">
                  <c:v>0.75</c:v>
                </c:pt>
                <c:pt idx="3">
                  <c:v>0.7407407407407407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385848"/>
        <c:axId val="2132284888"/>
      </c:barChart>
      <c:catAx>
        <c:axId val="2103385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284888"/>
        <c:crosses val="autoZero"/>
        <c:auto val="1"/>
        <c:lblAlgn val="ctr"/>
        <c:lblOffset val="100"/>
        <c:noMultiLvlLbl val="0"/>
      </c:catAx>
      <c:valAx>
        <c:axId val="2132284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3172338090011001E-2"/>
              <c:y val="0.342222931593009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3858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71</xdr:row>
      <xdr:rowOff>0</xdr:rowOff>
    </xdr:from>
    <xdr:ext cx="184666" cy="2616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914533" y="14240933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A44" sqref="A4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39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58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66</v>
      </c>
      <c r="C15" s="53">
        <v>130</v>
      </c>
      <c r="D15" s="54">
        <f t="shared" ref="D15:D20" si="0">C15-B15</f>
        <v>64</v>
      </c>
      <c r="F15" s="1"/>
    </row>
    <row r="16" spans="1:6" ht="15.75" x14ac:dyDescent="0.25">
      <c r="A16" s="52" t="s">
        <v>14</v>
      </c>
      <c r="B16" s="53">
        <v>183</v>
      </c>
      <c r="C16" s="53">
        <v>208</v>
      </c>
      <c r="D16" s="54">
        <f t="shared" si="0"/>
        <v>25</v>
      </c>
      <c r="F16" s="1"/>
    </row>
    <row r="17" spans="1:6" ht="15.75" x14ac:dyDescent="0.25">
      <c r="A17" s="52" t="s">
        <v>15</v>
      </c>
      <c r="B17" s="53">
        <v>504</v>
      </c>
      <c r="C17" s="53">
        <v>548</v>
      </c>
      <c r="D17" s="54">
        <f t="shared" si="0"/>
        <v>44</v>
      </c>
      <c r="F17" s="1"/>
    </row>
    <row r="18" spans="1:6" ht="15.75" x14ac:dyDescent="0.25">
      <c r="A18" s="52" t="s">
        <v>16</v>
      </c>
      <c r="B18" s="53">
        <v>267</v>
      </c>
      <c r="C18" s="53">
        <v>238</v>
      </c>
      <c r="D18" s="54">
        <f t="shared" si="0"/>
        <v>-29</v>
      </c>
      <c r="F18" s="1"/>
    </row>
    <row r="19" spans="1:6" ht="15.75" x14ac:dyDescent="0.25">
      <c r="A19" s="52" t="s">
        <v>17</v>
      </c>
      <c r="B19" s="53">
        <v>366</v>
      </c>
      <c r="C19" s="53">
        <v>258</v>
      </c>
      <c r="D19" s="54">
        <f t="shared" si="0"/>
        <v>-108</v>
      </c>
      <c r="F19" s="1"/>
    </row>
    <row r="20" spans="1:6" ht="15.75" x14ac:dyDescent="0.25">
      <c r="A20" s="55" t="s">
        <v>0</v>
      </c>
      <c r="B20" s="65">
        <f>SUM(B15:B19)</f>
        <v>1386</v>
      </c>
      <c r="C20" s="65">
        <f>SUM(C15:C19)</f>
        <v>1382</v>
      </c>
      <c r="D20" s="55">
        <f t="shared" si="0"/>
        <v>-4</v>
      </c>
    </row>
    <row r="31" spans="1:6" ht="31.5" x14ac:dyDescent="0.25">
      <c r="A31" s="49" t="s">
        <v>58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4.7619047619047616E-2</v>
      </c>
      <c r="C32" s="56">
        <f>C15/C20</f>
        <v>9.4066570188133136E-2</v>
      </c>
      <c r="D32" s="57">
        <f>C32-B32</f>
        <v>4.644752256908552E-2</v>
      </c>
    </row>
    <row r="33" spans="1:6" ht="15.75" x14ac:dyDescent="0.25">
      <c r="A33" s="52" t="s">
        <v>14</v>
      </c>
      <c r="B33" s="56">
        <f>B16/B20</f>
        <v>0.13203463203463203</v>
      </c>
      <c r="C33" s="56">
        <f>C16/C20</f>
        <v>0.15050651230101303</v>
      </c>
      <c r="D33" s="57">
        <f>C33-B33</f>
        <v>1.8471880266380997E-2</v>
      </c>
    </row>
    <row r="34" spans="1:6" ht="15.75" x14ac:dyDescent="0.25">
      <c r="A34" s="52" t="s">
        <v>15</v>
      </c>
      <c r="B34" s="56">
        <f>B17/B20</f>
        <v>0.36363636363636365</v>
      </c>
      <c r="C34" s="56">
        <f>C17/C20</f>
        <v>0.39652677279305354</v>
      </c>
      <c r="D34" s="57">
        <f>C34-B34</f>
        <v>3.2890409156689893E-2</v>
      </c>
    </row>
    <row r="35" spans="1:6" ht="15.75" x14ac:dyDescent="0.25">
      <c r="A35" s="52" t="s">
        <v>16</v>
      </c>
      <c r="B35" s="56">
        <f>B18/B20</f>
        <v>0.19264069264069264</v>
      </c>
      <c r="C35" s="56">
        <f>C18/C20</f>
        <v>0.17221418234442837</v>
      </c>
      <c r="D35" s="57">
        <f>C35-B35</f>
        <v>-2.0426510296264272E-2</v>
      </c>
    </row>
    <row r="36" spans="1:6" ht="15.75" x14ac:dyDescent="0.25">
      <c r="A36" s="52" t="s">
        <v>17</v>
      </c>
      <c r="B36" s="56">
        <f>B19/B20</f>
        <v>0.26406926406926406</v>
      </c>
      <c r="C36" s="56">
        <f>C19/C20</f>
        <v>0.18668596237337193</v>
      </c>
      <c r="D36" s="57">
        <f>C36-B36</f>
        <v>-7.7383301695892137E-2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55</v>
      </c>
      <c r="B48" s="50" t="s">
        <v>44</v>
      </c>
      <c r="C48" s="50" t="s">
        <v>45</v>
      </c>
    </row>
    <row r="49" spans="1:3" s="60" customFormat="1" ht="31.5" x14ac:dyDescent="0.25">
      <c r="A49" s="58" t="s">
        <v>37</v>
      </c>
      <c r="B49" s="59">
        <v>1386</v>
      </c>
      <c r="C49" s="59">
        <v>1382</v>
      </c>
    </row>
    <row r="50" spans="1:3" s="60" customFormat="1" ht="31.5" x14ac:dyDescent="0.25">
      <c r="A50" s="58" t="s">
        <v>36</v>
      </c>
      <c r="B50" s="59">
        <v>154</v>
      </c>
      <c r="C50" s="59">
        <v>83</v>
      </c>
    </row>
    <row r="51" spans="1:3" s="60" customFormat="1" ht="31.5" x14ac:dyDescent="0.25">
      <c r="A51" s="58" t="s">
        <v>38</v>
      </c>
      <c r="B51" s="61">
        <f>B50/B49</f>
        <v>0.1111111111111111</v>
      </c>
      <c r="C51" s="61">
        <f>C50/C49</f>
        <v>6.0057887120115776E-2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15" zoomScale="75" zoomScaleNormal="75" zoomScalePageLayoutView="75" workbookViewId="0">
      <selection activeCell="A117" sqref="A117:XFD14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39</v>
      </c>
    </row>
    <row r="5" spans="1:6" s="38" customFormat="1" ht="23.25" x14ac:dyDescent="0.25">
      <c r="A5" s="34" t="s">
        <v>43</v>
      </c>
    </row>
    <row r="9" spans="1:6" ht="30" x14ac:dyDescent="0.25">
      <c r="A9" s="39" t="s">
        <v>46</v>
      </c>
      <c r="B9" s="40" t="s">
        <v>42</v>
      </c>
      <c r="C9" s="40" t="s">
        <v>30</v>
      </c>
      <c r="D9" s="40" t="s">
        <v>40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130</v>
      </c>
      <c r="C10" s="29">
        <v>75055</v>
      </c>
      <c r="D10" s="29">
        <v>46435</v>
      </c>
      <c r="E10" s="31">
        <f>C10/C15</f>
        <v>0.100696172727041</v>
      </c>
      <c r="F10" s="31">
        <f>D10/D15</f>
        <v>0.35017005135475504</v>
      </c>
    </row>
    <row r="11" spans="1:6" x14ac:dyDescent="0.25">
      <c r="A11" s="6" t="s">
        <v>14</v>
      </c>
      <c r="B11" s="29">
        <v>208</v>
      </c>
      <c r="C11" s="29">
        <v>121134</v>
      </c>
      <c r="D11" s="29">
        <v>29713</v>
      </c>
      <c r="E11" s="31">
        <f>C11/C15</f>
        <v>0.16251722319788667</v>
      </c>
      <c r="F11" s="31">
        <f>D11/D15</f>
        <v>0.2240681110348624</v>
      </c>
    </row>
    <row r="12" spans="1:6" x14ac:dyDescent="0.25">
      <c r="A12" s="6" t="s">
        <v>15</v>
      </c>
      <c r="B12" s="29">
        <v>548</v>
      </c>
      <c r="C12" s="29">
        <v>295117</v>
      </c>
      <c r="D12" s="29">
        <v>43365</v>
      </c>
      <c r="E12" s="31">
        <f>C12/C15</f>
        <v>0.39593834397023725</v>
      </c>
      <c r="F12" s="31">
        <f>D12/D15</f>
        <v>0.32701893565196405</v>
      </c>
    </row>
    <row r="13" spans="1:6" x14ac:dyDescent="0.25">
      <c r="A13" s="6" t="s">
        <v>16</v>
      </c>
      <c r="B13" s="29">
        <v>238</v>
      </c>
      <c r="C13" s="29">
        <v>137455</v>
      </c>
      <c r="D13" s="29">
        <v>10631</v>
      </c>
      <c r="E13" s="31">
        <f>C13/C15</f>
        <v>0.18441399536600386</v>
      </c>
      <c r="F13" s="31">
        <f>D13/D15</f>
        <v>8.0169221835951349E-2</v>
      </c>
    </row>
    <row r="14" spans="1:6" x14ac:dyDescent="0.25">
      <c r="A14" s="6" t="s">
        <v>17</v>
      </c>
      <c r="B14" s="30">
        <v>258</v>
      </c>
      <c r="C14" s="30">
        <v>116600</v>
      </c>
      <c r="D14" s="30">
        <v>2463</v>
      </c>
      <c r="E14" s="31">
        <f>C14/C15</f>
        <v>0.15643426473883126</v>
      </c>
      <c r="F14" s="31">
        <f>D14/D15</f>
        <v>1.8573680122467139E-2</v>
      </c>
    </row>
    <row r="15" spans="1:6" x14ac:dyDescent="0.25">
      <c r="A15" s="4" t="s">
        <v>0</v>
      </c>
      <c r="B15" s="63">
        <f>SUM(B10:B14)</f>
        <v>1382</v>
      </c>
      <c r="C15" s="63">
        <f>SUM(C10:C14)</f>
        <v>745361</v>
      </c>
      <c r="D15" s="63">
        <f>SUM(D10:D14)</f>
        <v>132607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41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51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38</v>
      </c>
      <c r="C29" s="9">
        <v>22</v>
      </c>
      <c r="D29" s="18">
        <v>49</v>
      </c>
      <c r="E29" s="3">
        <v>19</v>
      </c>
      <c r="F29" s="21">
        <f>SUM(B29:E29)</f>
        <v>128</v>
      </c>
      <c r="G29" s="15"/>
    </row>
    <row r="30" spans="1:7" x14ac:dyDescent="0.25">
      <c r="A30" s="6" t="s">
        <v>14</v>
      </c>
      <c r="B30" s="9">
        <v>58</v>
      </c>
      <c r="C30" s="9">
        <v>41</v>
      </c>
      <c r="D30" s="18">
        <v>85</v>
      </c>
      <c r="E30" s="3">
        <v>22</v>
      </c>
      <c r="F30" s="21">
        <f>SUM(B30:E30)</f>
        <v>206</v>
      </c>
      <c r="G30" s="15"/>
    </row>
    <row r="31" spans="1:7" x14ac:dyDescent="0.25">
      <c r="A31" s="6" t="s">
        <v>15</v>
      </c>
      <c r="B31" s="9">
        <v>318</v>
      </c>
      <c r="C31" s="9">
        <v>107</v>
      </c>
      <c r="D31" s="18">
        <v>80</v>
      </c>
      <c r="E31" s="3">
        <v>40</v>
      </c>
      <c r="F31" s="21">
        <f>SUM(B31:E31)</f>
        <v>545</v>
      </c>
      <c r="G31" s="15"/>
    </row>
    <row r="32" spans="1:7" x14ac:dyDescent="0.25">
      <c r="A32" s="6" t="s">
        <v>16</v>
      </c>
      <c r="B32" s="9">
        <v>148</v>
      </c>
      <c r="C32" s="9">
        <v>52</v>
      </c>
      <c r="D32" s="18">
        <v>31</v>
      </c>
      <c r="E32" s="3">
        <v>5</v>
      </c>
      <c r="F32" s="21">
        <f>SUM(B32:E32)</f>
        <v>236</v>
      </c>
      <c r="G32" s="15"/>
    </row>
    <row r="33" spans="1:9" x14ac:dyDescent="0.25">
      <c r="A33" s="6" t="s">
        <v>17</v>
      </c>
      <c r="B33" s="9">
        <v>119</v>
      </c>
      <c r="C33" s="9">
        <v>39</v>
      </c>
      <c r="D33" s="18">
        <v>41</v>
      </c>
      <c r="E33" s="3">
        <v>31</v>
      </c>
      <c r="F33" s="21">
        <f>SUM(B33:E33)</f>
        <v>230</v>
      </c>
      <c r="G33" s="15"/>
    </row>
    <row r="34" spans="1:9" x14ac:dyDescent="0.25">
      <c r="A34" s="8" t="s">
        <v>0</v>
      </c>
      <c r="B34" s="63">
        <f>SUM(B29:B33)</f>
        <v>681</v>
      </c>
      <c r="C34" s="63">
        <f>SUM(C29:C33)</f>
        <v>261</v>
      </c>
      <c r="D34" s="63">
        <f>SUM(D29:D33)</f>
        <v>286</v>
      </c>
      <c r="E34" s="63">
        <f>SUM(E29:E33)</f>
        <v>117</v>
      </c>
      <c r="F34" s="22">
        <f>SUM(F29:F33)</f>
        <v>1345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8"/>
      <c r="H35" s="68"/>
      <c r="I35" s="15"/>
    </row>
    <row r="36" spans="1:9" x14ac:dyDescent="0.25">
      <c r="A36" s="6" t="s">
        <v>1</v>
      </c>
      <c r="B36" s="5">
        <f>B29/B34</f>
        <v>5.5800293685756244E-2</v>
      </c>
      <c r="C36" s="5">
        <f>C29/C34</f>
        <v>8.4291187739463605E-2</v>
      </c>
      <c r="D36" s="5">
        <f>D29/D34</f>
        <v>0.17132867132867133</v>
      </c>
      <c r="E36" s="5">
        <f>E29/E34</f>
        <v>0.1623931623931624</v>
      </c>
    </row>
    <row r="37" spans="1:9" x14ac:dyDescent="0.25">
      <c r="A37" s="6" t="s">
        <v>14</v>
      </c>
      <c r="B37" s="5">
        <f>B30/B34</f>
        <v>8.5168869309838469E-2</v>
      </c>
      <c r="C37" s="5">
        <f>C30/C34</f>
        <v>0.15708812260536398</v>
      </c>
      <c r="D37" s="5">
        <f>D30/D34</f>
        <v>0.29720279720279719</v>
      </c>
      <c r="E37" s="5">
        <f>E30/E34</f>
        <v>0.18803418803418803</v>
      </c>
    </row>
    <row r="38" spans="1:9" x14ac:dyDescent="0.25">
      <c r="A38" s="6" t="s">
        <v>15</v>
      </c>
      <c r="B38" s="5">
        <f>B31/B34</f>
        <v>0.46696035242290751</v>
      </c>
      <c r="C38" s="5">
        <f>C31/C34</f>
        <v>0.40996168582375481</v>
      </c>
      <c r="D38" s="5">
        <f>D31/D34</f>
        <v>0.27972027972027974</v>
      </c>
      <c r="E38" s="5">
        <f>E31/E34</f>
        <v>0.34188034188034189</v>
      </c>
    </row>
    <row r="39" spans="1:9" x14ac:dyDescent="0.25">
      <c r="A39" s="6" t="s">
        <v>16</v>
      </c>
      <c r="B39" s="5">
        <f>B32/B34</f>
        <v>0.21732745961820851</v>
      </c>
      <c r="C39" s="5">
        <f>C32/C34</f>
        <v>0.19923371647509577</v>
      </c>
      <c r="D39" s="5">
        <f>D32/D34</f>
        <v>0.10839160839160839</v>
      </c>
      <c r="E39" s="5">
        <f>E32/E34</f>
        <v>4.2735042735042736E-2</v>
      </c>
    </row>
    <row r="40" spans="1:9" x14ac:dyDescent="0.25">
      <c r="A40" s="6" t="s">
        <v>17</v>
      </c>
      <c r="B40" s="5">
        <f>B33/B34</f>
        <v>0.17474302496328928</v>
      </c>
      <c r="C40" s="5">
        <f>C33/C34</f>
        <v>0.14942528735632185</v>
      </c>
      <c r="D40" s="5">
        <f>D33/D34</f>
        <v>0.14335664335664336</v>
      </c>
      <c r="E40" s="5">
        <f>E33/E34</f>
        <v>0.26495726495726496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116</v>
      </c>
      <c r="C52" s="21">
        <v>7</v>
      </c>
      <c r="D52" s="21">
        <v>0</v>
      </c>
      <c r="E52" s="21">
        <v>5</v>
      </c>
      <c r="F52" s="21">
        <f>SUM(B52:E52)</f>
        <v>128</v>
      </c>
    </row>
    <row r="53" spans="1:6" x14ac:dyDescent="0.25">
      <c r="A53" s="20" t="s">
        <v>14</v>
      </c>
      <c r="B53" s="21">
        <v>202</v>
      </c>
      <c r="C53" s="21">
        <v>4</v>
      </c>
      <c r="D53" s="21">
        <v>0</v>
      </c>
      <c r="E53" s="21">
        <v>1</v>
      </c>
      <c r="F53" s="21">
        <f>SUM(B53:E53)</f>
        <v>207</v>
      </c>
    </row>
    <row r="54" spans="1:6" x14ac:dyDescent="0.25">
      <c r="A54" s="20" t="s">
        <v>15</v>
      </c>
      <c r="B54" s="21">
        <v>543</v>
      </c>
      <c r="C54" s="21">
        <v>0</v>
      </c>
      <c r="D54" s="21">
        <v>1</v>
      </c>
      <c r="E54" s="21">
        <v>2</v>
      </c>
      <c r="F54" s="21">
        <f>SUM(B54:E54)</f>
        <v>546</v>
      </c>
    </row>
    <row r="55" spans="1:6" x14ac:dyDescent="0.25">
      <c r="A55" s="20" t="s">
        <v>16</v>
      </c>
      <c r="B55" s="21">
        <v>234</v>
      </c>
      <c r="C55" s="21">
        <v>0</v>
      </c>
      <c r="D55" s="21">
        <v>1</v>
      </c>
      <c r="E55" s="21">
        <v>1</v>
      </c>
      <c r="F55" s="21">
        <f>SUM(B55:E55)</f>
        <v>236</v>
      </c>
    </row>
    <row r="56" spans="1:6" x14ac:dyDescent="0.25">
      <c r="A56" s="20" t="s">
        <v>17</v>
      </c>
      <c r="B56" s="21">
        <v>214</v>
      </c>
      <c r="C56" s="21">
        <v>4</v>
      </c>
      <c r="D56" s="21">
        <v>4</v>
      </c>
      <c r="E56" s="21">
        <v>13</v>
      </c>
      <c r="F56" s="21">
        <f>SUM(B56:E56)</f>
        <v>235</v>
      </c>
    </row>
    <row r="57" spans="1:6" x14ac:dyDescent="0.25">
      <c r="A57" s="22" t="s">
        <v>0</v>
      </c>
      <c r="B57" s="63">
        <f>SUM(B52:B56)</f>
        <v>1309</v>
      </c>
      <c r="C57" s="63">
        <f>SUM(C52:C56)</f>
        <v>15</v>
      </c>
      <c r="D57" s="63">
        <f>SUM(D52:D56)</f>
        <v>6</v>
      </c>
      <c r="E57" s="63">
        <f>SUM(E52:E56)</f>
        <v>22</v>
      </c>
      <c r="F57" s="22">
        <f>SUM(F52:F56)</f>
        <v>1352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8.8617265087853322E-2</v>
      </c>
      <c r="C59" s="24">
        <f>C52/C57</f>
        <v>0.46666666666666667</v>
      </c>
      <c r="D59" s="24">
        <f>D52/D57</f>
        <v>0</v>
      </c>
      <c r="E59" s="24">
        <f>E52/E57</f>
        <v>0.22727272727272727</v>
      </c>
      <c r="F59" s="19"/>
    </row>
    <row r="60" spans="1:6" x14ac:dyDescent="0.25">
      <c r="A60" s="20" t="s">
        <v>14</v>
      </c>
      <c r="B60" s="24">
        <f>B53/B57</f>
        <v>0.15431627196333078</v>
      </c>
      <c r="C60" s="24">
        <f>C53/C57</f>
        <v>0.26666666666666666</v>
      </c>
      <c r="D60" s="24">
        <f>D53/D57</f>
        <v>0</v>
      </c>
      <c r="E60" s="24">
        <f>E53/E57</f>
        <v>4.5454545454545456E-2</v>
      </c>
      <c r="F60" s="19"/>
    </row>
    <row r="61" spans="1:6" x14ac:dyDescent="0.25">
      <c r="A61" s="20" t="s">
        <v>15</v>
      </c>
      <c r="B61" s="24">
        <f>B54/B57</f>
        <v>0.41482047364400304</v>
      </c>
      <c r="C61" s="24">
        <f>C54/C57</f>
        <v>0</v>
      </c>
      <c r="D61" s="24">
        <f>D54/D57</f>
        <v>0.16666666666666666</v>
      </c>
      <c r="E61" s="24">
        <f>E54/E57</f>
        <v>9.0909090909090912E-2</v>
      </c>
      <c r="F61" s="19"/>
    </row>
    <row r="62" spans="1:6" x14ac:dyDescent="0.25">
      <c r="A62" s="20" t="s">
        <v>16</v>
      </c>
      <c r="B62" s="24">
        <f>B55/B57</f>
        <v>0.1787624140565317</v>
      </c>
      <c r="C62" s="24">
        <f>C55/C57</f>
        <v>0</v>
      </c>
      <c r="D62" s="24">
        <f>D55/D57</f>
        <v>0.16666666666666666</v>
      </c>
      <c r="E62" s="24">
        <f>E55/E57</f>
        <v>4.5454545454545456E-2</v>
      </c>
      <c r="F62" s="19"/>
    </row>
    <row r="63" spans="1:6" x14ac:dyDescent="0.25">
      <c r="A63" s="20" t="s">
        <v>17</v>
      </c>
      <c r="B63" s="24">
        <f>B56/B57</f>
        <v>0.16348357524828114</v>
      </c>
      <c r="C63" s="24">
        <f>C56/C57</f>
        <v>0.26666666666666666</v>
      </c>
      <c r="D63" s="24">
        <f>D56/D57</f>
        <v>0.66666666666666663</v>
      </c>
      <c r="E63" s="24">
        <f>E56/E57</f>
        <v>0.59090909090909094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47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19</v>
      </c>
      <c r="C75" s="21">
        <v>74</v>
      </c>
      <c r="D75" s="21">
        <v>25</v>
      </c>
      <c r="E75" s="21">
        <v>8</v>
      </c>
      <c r="F75" s="21">
        <f>SUM(B75:E75)</f>
        <v>126</v>
      </c>
    </row>
    <row r="76" spans="1:6" x14ac:dyDescent="0.25">
      <c r="A76" s="20" t="s">
        <v>14</v>
      </c>
      <c r="B76" s="21">
        <v>31</v>
      </c>
      <c r="C76" s="21">
        <v>118</v>
      </c>
      <c r="D76" s="21">
        <v>51</v>
      </c>
      <c r="E76" s="21">
        <v>5</v>
      </c>
      <c r="F76" s="21">
        <f>SUM(B76:E76)</f>
        <v>205</v>
      </c>
    </row>
    <row r="77" spans="1:6" x14ac:dyDescent="0.25">
      <c r="A77" s="20" t="s">
        <v>15</v>
      </c>
      <c r="B77" s="21">
        <v>75</v>
      </c>
      <c r="C77" s="21">
        <v>304</v>
      </c>
      <c r="D77" s="21">
        <v>145</v>
      </c>
      <c r="E77" s="21">
        <v>19</v>
      </c>
      <c r="F77" s="21">
        <f>SUM(B77:E77)</f>
        <v>543</v>
      </c>
    </row>
    <row r="78" spans="1:6" x14ac:dyDescent="0.25">
      <c r="A78" s="20" t="s">
        <v>16</v>
      </c>
      <c r="B78" s="21">
        <v>21</v>
      </c>
      <c r="C78" s="21">
        <v>82</v>
      </c>
      <c r="D78" s="21">
        <v>85</v>
      </c>
      <c r="E78" s="21">
        <v>46</v>
      </c>
      <c r="F78" s="21">
        <f>SUM(B78:E78)</f>
        <v>234</v>
      </c>
    </row>
    <row r="79" spans="1:6" x14ac:dyDescent="0.25">
      <c r="A79" s="20" t="s">
        <v>17</v>
      </c>
      <c r="B79" s="21">
        <v>34</v>
      </c>
      <c r="C79" s="21">
        <v>106</v>
      </c>
      <c r="D79" s="21">
        <v>51</v>
      </c>
      <c r="E79" s="21">
        <v>24</v>
      </c>
      <c r="F79" s="21">
        <f>SUM(B79:E79)</f>
        <v>215</v>
      </c>
    </row>
    <row r="80" spans="1:6" x14ac:dyDescent="0.25">
      <c r="A80" s="26" t="s">
        <v>0</v>
      </c>
      <c r="B80" s="63">
        <f>SUM(B75:B79)</f>
        <v>180</v>
      </c>
      <c r="C80" s="63">
        <f>SUM(C75:C79)</f>
        <v>684</v>
      </c>
      <c r="D80" s="63">
        <f>SUM(D75:D79)</f>
        <v>357</v>
      </c>
      <c r="E80" s="63">
        <f>SUM(E75:E79)</f>
        <v>102</v>
      </c>
      <c r="F80" s="22">
        <f>SUM(F75:F79)</f>
        <v>1323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0.10555555555555556</v>
      </c>
      <c r="C82" s="24">
        <f>C75/C80</f>
        <v>0.10818713450292397</v>
      </c>
      <c r="D82" s="24">
        <f>D75/D80</f>
        <v>7.0028011204481794E-2</v>
      </c>
      <c r="E82" s="24">
        <f>E75/E80</f>
        <v>7.8431372549019607E-2</v>
      </c>
      <c r="F82" s="19"/>
    </row>
    <row r="83" spans="1:6" x14ac:dyDescent="0.25">
      <c r="A83" s="20" t="s">
        <v>14</v>
      </c>
      <c r="B83" s="24">
        <f>B76/B80</f>
        <v>0.17222222222222222</v>
      </c>
      <c r="C83" s="24">
        <f>C76/C80</f>
        <v>0.17251461988304093</v>
      </c>
      <c r="D83" s="24">
        <f>D76/D80</f>
        <v>0.14285714285714285</v>
      </c>
      <c r="E83" s="24">
        <f>E76/E80</f>
        <v>4.9019607843137254E-2</v>
      </c>
      <c r="F83" s="19"/>
    </row>
    <row r="84" spans="1:6" x14ac:dyDescent="0.25">
      <c r="A84" s="20" t="s">
        <v>15</v>
      </c>
      <c r="B84" s="24">
        <f>B77/B80</f>
        <v>0.41666666666666669</v>
      </c>
      <c r="C84" s="24">
        <f>C77/C80</f>
        <v>0.44444444444444442</v>
      </c>
      <c r="D84" s="24">
        <f>D77/D80</f>
        <v>0.4061624649859944</v>
      </c>
      <c r="E84" s="24">
        <f>E77/E80</f>
        <v>0.18627450980392157</v>
      </c>
      <c r="F84" s="19"/>
    </row>
    <row r="85" spans="1:6" x14ac:dyDescent="0.25">
      <c r="A85" s="20" t="s">
        <v>16</v>
      </c>
      <c r="B85" s="24">
        <f>B78/B80</f>
        <v>0.11666666666666667</v>
      </c>
      <c r="C85" s="24">
        <f>C78/C80</f>
        <v>0.11988304093567251</v>
      </c>
      <c r="D85" s="24">
        <f>D78/D80</f>
        <v>0.23809523809523808</v>
      </c>
      <c r="E85" s="24">
        <f>E78/E80</f>
        <v>0.45098039215686275</v>
      </c>
      <c r="F85" s="19"/>
    </row>
    <row r="86" spans="1:6" x14ac:dyDescent="0.25">
      <c r="A86" s="20" t="s">
        <v>17</v>
      </c>
      <c r="B86" s="24">
        <f>B79/B80</f>
        <v>0.18888888888888888</v>
      </c>
      <c r="C86" s="24">
        <f>C79/C80</f>
        <v>0.15497076023391812</v>
      </c>
      <c r="D86" s="24">
        <f>D79/D80</f>
        <v>0.14285714285714285</v>
      </c>
      <c r="E86" s="24">
        <f>E79/E80</f>
        <v>0.23529411764705882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48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34</v>
      </c>
      <c r="C98" s="21">
        <v>17</v>
      </c>
      <c r="D98" s="21">
        <v>15</v>
      </c>
      <c r="E98" s="28">
        <v>62</v>
      </c>
      <c r="F98" s="21">
        <f>SUM(B98:E98)</f>
        <v>128</v>
      </c>
    </row>
    <row r="99" spans="1:6" x14ac:dyDescent="0.25">
      <c r="A99" s="20" t="s">
        <v>14</v>
      </c>
      <c r="B99" s="21">
        <v>40</v>
      </c>
      <c r="C99" s="21">
        <v>22</v>
      </c>
      <c r="D99" s="21">
        <v>33</v>
      </c>
      <c r="E99" s="28">
        <v>112</v>
      </c>
      <c r="F99" s="21">
        <f>SUM(B99:E99)</f>
        <v>207</v>
      </c>
    </row>
    <row r="100" spans="1:6" x14ac:dyDescent="0.25">
      <c r="A100" s="20" t="s">
        <v>15</v>
      </c>
      <c r="B100" s="21">
        <v>113</v>
      </c>
      <c r="C100" s="21">
        <v>83</v>
      </c>
      <c r="D100" s="21">
        <v>96</v>
      </c>
      <c r="E100" s="28">
        <v>254</v>
      </c>
      <c r="F100" s="21">
        <f>SUM(B100:E100)</f>
        <v>546</v>
      </c>
    </row>
    <row r="101" spans="1:6" x14ac:dyDescent="0.25">
      <c r="A101" s="20" t="s">
        <v>16</v>
      </c>
      <c r="B101" s="21">
        <v>57</v>
      </c>
      <c r="C101" s="21">
        <v>73</v>
      </c>
      <c r="D101" s="21">
        <v>30</v>
      </c>
      <c r="E101" s="28">
        <v>76</v>
      </c>
      <c r="F101" s="21">
        <f>SUM(B101:E101)</f>
        <v>236</v>
      </c>
    </row>
    <row r="102" spans="1:6" x14ac:dyDescent="0.25">
      <c r="A102" s="20" t="s">
        <v>17</v>
      </c>
      <c r="B102" s="21">
        <v>60</v>
      </c>
      <c r="C102" s="21">
        <v>39</v>
      </c>
      <c r="D102" s="21">
        <v>31</v>
      </c>
      <c r="E102" s="28">
        <v>105</v>
      </c>
      <c r="F102" s="21">
        <f>SUM(B102:E102)</f>
        <v>235</v>
      </c>
    </row>
    <row r="103" spans="1:6" x14ac:dyDescent="0.25">
      <c r="A103" s="26" t="s">
        <v>0</v>
      </c>
      <c r="B103" s="63">
        <f>SUM(B98:B102)</f>
        <v>304</v>
      </c>
      <c r="C103" s="63">
        <f>SUM(C98:C102)</f>
        <v>234</v>
      </c>
      <c r="D103" s="63">
        <f>SUM(D98:D102)</f>
        <v>205</v>
      </c>
      <c r="E103" s="63">
        <f>SUM(E98:E102)</f>
        <v>609</v>
      </c>
      <c r="F103" s="22">
        <f>SUM(F98:F102)</f>
        <v>1352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0.1118421052631579</v>
      </c>
      <c r="C105" s="24">
        <f>C98/C103</f>
        <v>7.2649572649572655E-2</v>
      </c>
      <c r="D105" s="24">
        <f>D98/D103</f>
        <v>7.3170731707317069E-2</v>
      </c>
      <c r="E105" s="24">
        <f>E98/E103</f>
        <v>0.10180623973727422</v>
      </c>
      <c r="F105" s="19"/>
    </row>
    <row r="106" spans="1:6" x14ac:dyDescent="0.25">
      <c r="A106" s="20" t="s">
        <v>14</v>
      </c>
      <c r="B106" s="24">
        <f>B99/B103</f>
        <v>0.13157894736842105</v>
      </c>
      <c r="C106" s="24">
        <f>C99/C103</f>
        <v>9.4017094017094016E-2</v>
      </c>
      <c r="D106" s="24">
        <f>D99/D103</f>
        <v>0.16097560975609757</v>
      </c>
      <c r="E106" s="24">
        <f>E99/E103</f>
        <v>0.18390804597701149</v>
      </c>
      <c r="F106" s="19"/>
    </row>
    <row r="107" spans="1:6" x14ac:dyDescent="0.25">
      <c r="A107" s="20" t="s">
        <v>15</v>
      </c>
      <c r="B107" s="24">
        <f>B100/B103</f>
        <v>0.37171052631578949</v>
      </c>
      <c r="C107" s="24">
        <f>C100/C103</f>
        <v>0.35470085470085472</v>
      </c>
      <c r="D107" s="24">
        <f>D100/D103</f>
        <v>0.4682926829268293</v>
      </c>
      <c r="E107" s="24">
        <f>E100/E103</f>
        <v>0.41707717569786534</v>
      </c>
      <c r="F107" s="19"/>
    </row>
    <row r="108" spans="1:6" x14ac:dyDescent="0.25">
      <c r="A108" s="20" t="s">
        <v>16</v>
      </c>
      <c r="B108" s="24">
        <f>B101/B103</f>
        <v>0.1875</v>
      </c>
      <c r="C108" s="24">
        <f>C101/C103</f>
        <v>0.31196581196581197</v>
      </c>
      <c r="D108" s="24">
        <f>D101/D103</f>
        <v>0.14634146341463414</v>
      </c>
      <c r="E108" s="24">
        <f>E101/E103</f>
        <v>0.12479474548440066</v>
      </c>
      <c r="F108" s="19"/>
    </row>
    <row r="109" spans="1:6" x14ac:dyDescent="0.25">
      <c r="A109" s="20" t="s">
        <v>17</v>
      </c>
      <c r="B109" s="24">
        <f>B102/B103</f>
        <v>0.19736842105263158</v>
      </c>
      <c r="C109" s="24">
        <f>C102/C103</f>
        <v>0.16666666666666666</v>
      </c>
      <c r="D109" s="24">
        <f>D102/D103</f>
        <v>0.15121951219512195</v>
      </c>
      <c r="E109" s="24">
        <f>E102/E103</f>
        <v>0.17241379310344829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abSelected="1"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39</v>
      </c>
    </row>
    <row r="5" spans="1:6" s="38" customFormat="1" ht="23.25" x14ac:dyDescent="0.25">
      <c r="A5" s="34" t="s">
        <v>43</v>
      </c>
    </row>
    <row r="9" spans="1:6" ht="30" x14ac:dyDescent="0.25">
      <c r="A9" s="39" t="s">
        <v>50</v>
      </c>
      <c r="B9" s="40" t="s">
        <v>42</v>
      </c>
      <c r="C9" s="40" t="s">
        <v>30</v>
      </c>
      <c r="D9" s="40" t="s">
        <v>40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66</v>
      </c>
      <c r="C10" s="29">
        <v>36714</v>
      </c>
      <c r="D10" s="29">
        <v>13900</v>
      </c>
      <c r="E10" s="31">
        <f>C10/C15</f>
        <v>4.9513950326910215E-2</v>
      </c>
      <c r="F10" s="31">
        <f>D10/D15</f>
        <v>0.14959104606112786</v>
      </c>
    </row>
    <row r="11" spans="1:6" x14ac:dyDescent="0.25">
      <c r="A11" s="6" t="s">
        <v>14</v>
      </c>
      <c r="B11" s="29">
        <v>183</v>
      </c>
      <c r="C11" s="29">
        <v>109875</v>
      </c>
      <c r="D11" s="29">
        <v>26094</v>
      </c>
      <c r="E11" s="31">
        <f>C11/C15</f>
        <v>0.14818176423623849</v>
      </c>
      <c r="F11" s="31">
        <f>D11/D15</f>
        <v>0.28082221265604823</v>
      </c>
    </row>
    <row r="12" spans="1:6" x14ac:dyDescent="0.25">
      <c r="A12" s="6" t="s">
        <v>15</v>
      </c>
      <c r="B12" s="29">
        <v>504</v>
      </c>
      <c r="C12" s="29">
        <v>271435</v>
      </c>
      <c r="D12" s="29">
        <v>39143</v>
      </c>
      <c r="E12" s="31">
        <f>C12/C15</f>
        <v>0.36606796064130503</v>
      </c>
      <c r="F12" s="31">
        <f>D12/D15</f>
        <v>0.4212548428755919</v>
      </c>
    </row>
    <row r="13" spans="1:6" x14ac:dyDescent="0.25">
      <c r="A13" s="6" t="s">
        <v>16</v>
      </c>
      <c r="B13" s="29">
        <v>267</v>
      </c>
      <c r="C13" s="29">
        <v>145596</v>
      </c>
      <c r="D13" s="29">
        <v>11245</v>
      </c>
      <c r="E13" s="31">
        <f>C13/C15</f>
        <v>0.19635651554711606</v>
      </c>
      <c r="F13" s="31">
        <f>D13/D15</f>
        <v>0.12101808006887645</v>
      </c>
    </row>
    <row r="14" spans="1:6" x14ac:dyDescent="0.25">
      <c r="A14" s="6" t="s">
        <v>17</v>
      </c>
      <c r="B14" s="30">
        <v>366</v>
      </c>
      <c r="C14" s="30">
        <v>177868</v>
      </c>
      <c r="D14" s="30">
        <v>2538</v>
      </c>
      <c r="E14" s="31">
        <f>C14/C15</f>
        <v>0.23987980924843019</v>
      </c>
      <c r="F14" s="31">
        <f>D14/D15</f>
        <v>2.7313818338355576E-2</v>
      </c>
    </row>
    <row r="15" spans="1:6" x14ac:dyDescent="0.25">
      <c r="A15" s="4" t="s">
        <v>0</v>
      </c>
      <c r="B15" s="63">
        <f>SUM(B10:B14)</f>
        <v>1386</v>
      </c>
      <c r="C15" s="63">
        <f>SUM(C10:C14)</f>
        <v>741488</v>
      </c>
      <c r="D15" s="63">
        <f>SUM(D10:D14)</f>
        <v>92920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41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49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10</v>
      </c>
      <c r="C29" s="9">
        <v>5</v>
      </c>
      <c r="D29" s="18">
        <v>37</v>
      </c>
      <c r="E29" s="3">
        <v>13</v>
      </c>
      <c r="F29" s="21">
        <f>SUM(B29:E29)</f>
        <v>65</v>
      </c>
      <c r="G29" s="15"/>
    </row>
    <row r="30" spans="1:7" x14ac:dyDescent="0.25">
      <c r="A30" s="6" t="s">
        <v>14</v>
      </c>
      <c r="B30" s="9">
        <v>52</v>
      </c>
      <c r="C30" s="9">
        <v>27</v>
      </c>
      <c r="D30" s="18">
        <v>72</v>
      </c>
      <c r="E30" s="3">
        <v>31</v>
      </c>
      <c r="F30" s="21">
        <f>SUM(B30:E30)</f>
        <v>182</v>
      </c>
      <c r="G30" s="15"/>
    </row>
    <row r="31" spans="1:7" x14ac:dyDescent="0.25">
      <c r="A31" s="6" t="s">
        <v>15</v>
      </c>
      <c r="B31" s="9">
        <v>265</v>
      </c>
      <c r="C31" s="9">
        <v>104</v>
      </c>
      <c r="D31" s="18">
        <v>89</v>
      </c>
      <c r="E31" s="3">
        <v>40</v>
      </c>
      <c r="F31" s="21">
        <f>SUM(B31:E31)</f>
        <v>498</v>
      </c>
      <c r="G31" s="15"/>
    </row>
    <row r="32" spans="1:7" x14ac:dyDescent="0.25">
      <c r="A32" s="6" t="s">
        <v>16</v>
      </c>
      <c r="B32" s="9">
        <v>161</v>
      </c>
      <c r="C32" s="9">
        <v>62</v>
      </c>
      <c r="D32" s="18">
        <v>29</v>
      </c>
      <c r="E32" s="3">
        <v>12</v>
      </c>
      <c r="F32" s="21">
        <f>SUM(B32:E32)</f>
        <v>264</v>
      </c>
      <c r="G32" s="15"/>
    </row>
    <row r="33" spans="1:9" x14ac:dyDescent="0.25">
      <c r="A33" s="6" t="s">
        <v>17</v>
      </c>
      <c r="B33" s="9">
        <v>193</v>
      </c>
      <c r="C33" s="9">
        <v>62</v>
      </c>
      <c r="D33" s="18">
        <v>59</v>
      </c>
      <c r="E33" s="3">
        <v>26</v>
      </c>
      <c r="F33" s="21">
        <f>SUM(B33:E33)</f>
        <v>340</v>
      </c>
      <c r="G33" s="15"/>
    </row>
    <row r="34" spans="1:9" x14ac:dyDescent="0.25">
      <c r="A34" s="8" t="s">
        <v>0</v>
      </c>
      <c r="B34" s="63">
        <f>SUM(B29:B33)</f>
        <v>681</v>
      </c>
      <c r="C34" s="63">
        <f>SUM(C29:C33)</f>
        <v>260</v>
      </c>
      <c r="D34" s="63">
        <f>SUM(D29:D33)</f>
        <v>286</v>
      </c>
      <c r="E34" s="63">
        <f>SUM(E29:E33)</f>
        <v>122</v>
      </c>
      <c r="F34" s="22">
        <f>SUM(F29:F33)</f>
        <v>1349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8"/>
      <c r="H35" s="68"/>
      <c r="I35" s="15"/>
    </row>
    <row r="36" spans="1:9" x14ac:dyDescent="0.25">
      <c r="A36" s="6" t="s">
        <v>1</v>
      </c>
      <c r="B36" s="5">
        <f>B29/B34</f>
        <v>1.4684287812041116E-2</v>
      </c>
      <c r="C36" s="5">
        <f>C29/C34</f>
        <v>1.9230769230769232E-2</v>
      </c>
      <c r="D36" s="5">
        <f>D29/D34</f>
        <v>0.12937062937062938</v>
      </c>
      <c r="E36" s="5">
        <f>E29/E34</f>
        <v>0.10655737704918032</v>
      </c>
    </row>
    <row r="37" spans="1:9" x14ac:dyDescent="0.25">
      <c r="A37" s="6" t="s">
        <v>14</v>
      </c>
      <c r="B37" s="5">
        <f>B30/B34</f>
        <v>7.63582966226138E-2</v>
      </c>
      <c r="C37" s="5">
        <f>C30/C34</f>
        <v>0.10384615384615385</v>
      </c>
      <c r="D37" s="5">
        <f>D30/D34</f>
        <v>0.25174825174825177</v>
      </c>
      <c r="E37" s="5">
        <f>E30/E34</f>
        <v>0.25409836065573771</v>
      </c>
    </row>
    <row r="38" spans="1:9" x14ac:dyDescent="0.25">
      <c r="A38" s="6" t="s">
        <v>15</v>
      </c>
      <c r="B38" s="5">
        <f>B31/B34</f>
        <v>0.3891336270190896</v>
      </c>
      <c r="C38" s="5">
        <f>C31/C34</f>
        <v>0.4</v>
      </c>
      <c r="D38" s="5">
        <f>D31/D34</f>
        <v>0.3111888111888112</v>
      </c>
      <c r="E38" s="5">
        <f>E31/E34</f>
        <v>0.32786885245901637</v>
      </c>
    </row>
    <row r="39" spans="1:9" x14ac:dyDescent="0.25">
      <c r="A39" s="6" t="s">
        <v>16</v>
      </c>
      <c r="B39" s="5">
        <f>B32/B34</f>
        <v>0.23641703377386197</v>
      </c>
      <c r="C39" s="5">
        <f>C32/C34</f>
        <v>0.23846153846153847</v>
      </c>
      <c r="D39" s="5">
        <f>D32/D34</f>
        <v>0.10139860139860139</v>
      </c>
      <c r="E39" s="5">
        <f>E32/E34</f>
        <v>9.8360655737704916E-2</v>
      </c>
    </row>
    <row r="40" spans="1:9" x14ac:dyDescent="0.25">
      <c r="A40" s="6" t="s">
        <v>17</v>
      </c>
      <c r="B40" s="5">
        <f>B33/B34</f>
        <v>0.28340675477239352</v>
      </c>
      <c r="C40" s="5">
        <f>C33/C34</f>
        <v>0.23846153846153847</v>
      </c>
      <c r="D40" s="5">
        <f>D33/D34</f>
        <v>0.2062937062937063</v>
      </c>
      <c r="E40" s="5">
        <f>E33/E34</f>
        <v>0.21311475409836064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24" ht="30" x14ac:dyDescent="0.25">
      <c r="A51" s="66" t="s">
        <v>54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24" x14ac:dyDescent="0.25">
      <c r="A52" s="20" t="s">
        <v>1</v>
      </c>
      <c r="B52" s="21">
        <v>57</v>
      </c>
      <c r="C52" s="21">
        <v>3</v>
      </c>
      <c r="D52" s="21">
        <v>1</v>
      </c>
      <c r="E52" s="21">
        <v>4</v>
      </c>
      <c r="F52" s="21">
        <f>SUM(B52:E52)</f>
        <v>65</v>
      </c>
    </row>
    <row r="53" spans="1:24" x14ac:dyDescent="0.25">
      <c r="A53" s="20" t="s">
        <v>14</v>
      </c>
      <c r="B53" s="21">
        <v>180</v>
      </c>
      <c r="C53" s="21">
        <v>1</v>
      </c>
      <c r="D53" s="21">
        <v>0</v>
      </c>
      <c r="E53" s="21">
        <v>1</v>
      </c>
      <c r="F53" s="21">
        <f>SUM(B53:E53)</f>
        <v>182</v>
      </c>
    </row>
    <row r="54" spans="1:24" x14ac:dyDescent="0.25">
      <c r="A54" s="20" t="s">
        <v>15</v>
      </c>
      <c r="B54" s="21">
        <v>494</v>
      </c>
      <c r="C54" s="21">
        <v>3</v>
      </c>
      <c r="D54" s="21">
        <v>0</v>
      </c>
      <c r="E54" s="21">
        <v>1</v>
      </c>
      <c r="F54" s="21">
        <f>SUM(B54:E54)</f>
        <v>498</v>
      </c>
    </row>
    <row r="55" spans="1:24" x14ac:dyDescent="0.25">
      <c r="A55" s="20" t="s">
        <v>16</v>
      </c>
      <c r="B55" s="21">
        <v>261</v>
      </c>
      <c r="C55" s="21">
        <v>1</v>
      </c>
      <c r="D55" s="21">
        <v>1</v>
      </c>
      <c r="E55" s="21">
        <v>1</v>
      </c>
      <c r="F55" s="21">
        <f>SUM(B55:E55)</f>
        <v>264</v>
      </c>
    </row>
    <row r="56" spans="1:24" x14ac:dyDescent="0.25">
      <c r="A56" s="20" t="s">
        <v>17</v>
      </c>
      <c r="B56" s="21">
        <v>312</v>
      </c>
      <c r="C56" s="21">
        <v>12</v>
      </c>
      <c r="D56" s="21">
        <v>6</v>
      </c>
      <c r="E56" s="21">
        <v>20</v>
      </c>
      <c r="F56" s="21">
        <f>SUM(B56:E56)</f>
        <v>350</v>
      </c>
    </row>
    <row r="57" spans="1:24" x14ac:dyDescent="0.25">
      <c r="A57" s="22" t="s">
        <v>0</v>
      </c>
      <c r="B57" s="63">
        <f>SUM(B52:B56)</f>
        <v>1304</v>
      </c>
      <c r="C57" s="63">
        <f>SUM(C52:C56)</f>
        <v>20</v>
      </c>
      <c r="D57" s="63">
        <f>SUM(D52:D56)</f>
        <v>8</v>
      </c>
      <c r="E57" s="63">
        <f>SUM(E52:E56)</f>
        <v>27</v>
      </c>
      <c r="F57" s="22">
        <f>SUM(F52:F56)</f>
        <v>1359</v>
      </c>
    </row>
    <row r="58" spans="1:24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24" x14ac:dyDescent="0.25">
      <c r="A59" s="20" t="s">
        <v>1</v>
      </c>
      <c r="B59" s="24">
        <f>B52/B57</f>
        <v>4.3711656441717789E-2</v>
      </c>
      <c r="C59" s="24">
        <f>C52/C57</f>
        <v>0.15</v>
      </c>
      <c r="D59" s="24">
        <f>D52/D57</f>
        <v>0.125</v>
      </c>
      <c r="E59" s="24">
        <f>E52/E57</f>
        <v>0.14814814814814814</v>
      </c>
      <c r="F59" s="19"/>
      <c r="X59" s="67"/>
    </row>
    <row r="60" spans="1:24" x14ac:dyDescent="0.25">
      <c r="A60" s="20" t="s">
        <v>14</v>
      </c>
      <c r="B60" s="24">
        <f>B53/B57</f>
        <v>0.13803680981595093</v>
      </c>
      <c r="C60" s="24">
        <f>C53/C57</f>
        <v>0.05</v>
      </c>
      <c r="D60" s="24">
        <f>D53/D57</f>
        <v>0</v>
      </c>
      <c r="E60" s="24">
        <f>E53/E57</f>
        <v>3.7037037037037035E-2</v>
      </c>
      <c r="F60" s="19"/>
    </row>
    <row r="61" spans="1:24" x14ac:dyDescent="0.25">
      <c r="A61" s="20" t="s">
        <v>15</v>
      </c>
      <c r="B61" s="24">
        <f>B54/B57</f>
        <v>0.37883435582822084</v>
      </c>
      <c r="C61" s="24">
        <f>C54/C57</f>
        <v>0.15</v>
      </c>
      <c r="D61" s="24">
        <f>D54/D57</f>
        <v>0</v>
      </c>
      <c r="E61" s="24">
        <f>E54/E57</f>
        <v>3.7037037037037035E-2</v>
      </c>
      <c r="F61" s="19"/>
    </row>
    <row r="62" spans="1:24" x14ac:dyDescent="0.25">
      <c r="A62" s="20" t="s">
        <v>16</v>
      </c>
      <c r="B62" s="24">
        <f>B55/B57</f>
        <v>0.20015337423312884</v>
      </c>
      <c r="C62" s="24">
        <f>C55/C57</f>
        <v>0.05</v>
      </c>
      <c r="D62" s="24">
        <f>D55/D57</f>
        <v>0.125</v>
      </c>
      <c r="E62" s="24">
        <f>E55/E57</f>
        <v>3.7037037037037035E-2</v>
      </c>
      <c r="F62" s="19"/>
    </row>
    <row r="63" spans="1:24" x14ac:dyDescent="0.25">
      <c r="A63" s="20" t="s">
        <v>17</v>
      </c>
      <c r="B63" s="24">
        <f>B56/B57</f>
        <v>0.2392638036809816</v>
      </c>
      <c r="C63" s="24">
        <f>C56/C57</f>
        <v>0.6</v>
      </c>
      <c r="D63" s="24">
        <f>D56/D57</f>
        <v>0.75</v>
      </c>
      <c r="E63" s="24">
        <f>E56/E57</f>
        <v>0.7407407407407407</v>
      </c>
      <c r="F63" s="19"/>
    </row>
    <row r="64" spans="1:24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53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34</v>
      </c>
      <c r="C75" s="21">
        <v>23</v>
      </c>
      <c r="D75" s="21">
        <v>5</v>
      </c>
      <c r="E75" s="21">
        <v>1</v>
      </c>
      <c r="F75" s="21">
        <f>SUM(B75:E75)</f>
        <v>63</v>
      </c>
    </row>
    <row r="76" spans="1:6" x14ac:dyDescent="0.25">
      <c r="A76" s="20" t="s">
        <v>14</v>
      </c>
      <c r="B76" s="21">
        <v>55</v>
      </c>
      <c r="C76" s="21">
        <v>98</v>
      </c>
      <c r="D76" s="21">
        <v>24</v>
      </c>
      <c r="E76" s="21">
        <v>3</v>
      </c>
      <c r="F76" s="21">
        <f>SUM(B76:E76)</f>
        <v>180</v>
      </c>
    </row>
    <row r="77" spans="1:6" x14ac:dyDescent="0.25">
      <c r="A77" s="20" t="s">
        <v>15</v>
      </c>
      <c r="B77" s="21">
        <v>138</v>
      </c>
      <c r="C77" s="21">
        <v>243</v>
      </c>
      <c r="D77" s="21">
        <v>101</v>
      </c>
      <c r="E77" s="21">
        <v>12</v>
      </c>
      <c r="F77" s="21">
        <f>SUM(B77:E77)</f>
        <v>494</v>
      </c>
    </row>
    <row r="78" spans="1:6" x14ac:dyDescent="0.25">
      <c r="A78" s="20" t="s">
        <v>16</v>
      </c>
      <c r="B78" s="21">
        <v>49</v>
      </c>
      <c r="C78" s="21">
        <v>95</v>
      </c>
      <c r="D78" s="21">
        <v>78</v>
      </c>
      <c r="E78" s="21">
        <v>39</v>
      </c>
      <c r="F78" s="21">
        <f>SUM(B78:E78)</f>
        <v>261</v>
      </c>
    </row>
    <row r="79" spans="1:6" x14ac:dyDescent="0.25">
      <c r="A79" s="20" t="s">
        <v>17</v>
      </c>
      <c r="B79" s="21">
        <v>121</v>
      </c>
      <c r="C79" s="21">
        <v>127</v>
      </c>
      <c r="D79" s="21">
        <v>48</v>
      </c>
      <c r="E79" s="21">
        <v>25</v>
      </c>
      <c r="F79" s="21">
        <f>SUM(B79:E79)</f>
        <v>321</v>
      </c>
    </row>
    <row r="80" spans="1:6" x14ac:dyDescent="0.25">
      <c r="A80" s="26" t="s">
        <v>0</v>
      </c>
      <c r="B80" s="63">
        <f>SUM(B75:B79)</f>
        <v>397</v>
      </c>
      <c r="C80" s="63">
        <f>SUM(C75:C79)</f>
        <v>586</v>
      </c>
      <c r="D80" s="63">
        <f>SUM(D75:D79)</f>
        <v>256</v>
      </c>
      <c r="E80" s="63">
        <f>SUM(E75:E79)</f>
        <v>80</v>
      </c>
      <c r="F80" s="22">
        <f>SUM(F75:F79)</f>
        <v>1319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8.5642317380352648E-2</v>
      </c>
      <c r="C82" s="24">
        <f>C75/C80</f>
        <v>3.9249146757679182E-2</v>
      </c>
      <c r="D82" s="24">
        <f>D75/D80</f>
        <v>1.953125E-2</v>
      </c>
      <c r="E82" s="24">
        <f>E75/E80</f>
        <v>1.2500000000000001E-2</v>
      </c>
      <c r="F82" s="19"/>
    </row>
    <row r="83" spans="1:6" x14ac:dyDescent="0.25">
      <c r="A83" s="20" t="s">
        <v>14</v>
      </c>
      <c r="B83" s="24">
        <f>B76/B80</f>
        <v>0.1385390428211587</v>
      </c>
      <c r="C83" s="24">
        <f>C76/C80</f>
        <v>0.16723549488054607</v>
      </c>
      <c r="D83" s="24">
        <f>D76/D80</f>
        <v>9.375E-2</v>
      </c>
      <c r="E83" s="24">
        <f>E76/E80</f>
        <v>3.7499999999999999E-2</v>
      </c>
      <c r="F83" s="19"/>
    </row>
    <row r="84" spans="1:6" x14ac:dyDescent="0.25">
      <c r="A84" s="20" t="s">
        <v>15</v>
      </c>
      <c r="B84" s="24">
        <f>B77/B80</f>
        <v>0.34760705289672544</v>
      </c>
      <c r="C84" s="24">
        <f>C77/C80</f>
        <v>0.41467576791808874</v>
      </c>
      <c r="D84" s="24">
        <f>D77/D80</f>
        <v>0.39453125</v>
      </c>
      <c r="E84" s="24">
        <f>E77/E80</f>
        <v>0.15</v>
      </c>
      <c r="F84" s="19"/>
    </row>
    <row r="85" spans="1:6" x14ac:dyDescent="0.25">
      <c r="A85" s="20" t="s">
        <v>16</v>
      </c>
      <c r="B85" s="24">
        <f>B78/B80</f>
        <v>0.12342569269521411</v>
      </c>
      <c r="C85" s="24">
        <f>C78/C80</f>
        <v>0.1621160409556314</v>
      </c>
      <c r="D85" s="24">
        <f>D78/D80</f>
        <v>0.3046875</v>
      </c>
      <c r="E85" s="24">
        <f>E78/E80</f>
        <v>0.48749999999999999</v>
      </c>
      <c r="F85" s="19"/>
    </row>
    <row r="86" spans="1:6" x14ac:dyDescent="0.25">
      <c r="A86" s="20" t="s">
        <v>17</v>
      </c>
      <c r="B86" s="24">
        <f>B79/B80</f>
        <v>0.30478589420654911</v>
      </c>
      <c r="C86" s="24">
        <f>C79/C80</f>
        <v>0.21672354948805461</v>
      </c>
      <c r="D86" s="24">
        <f>D79/D80</f>
        <v>0.1875</v>
      </c>
      <c r="E86" s="24">
        <f>E79/E80</f>
        <v>0.3125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52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16</v>
      </c>
      <c r="C98" s="21">
        <v>13</v>
      </c>
      <c r="D98" s="21">
        <v>6</v>
      </c>
      <c r="E98" s="28">
        <v>30</v>
      </c>
      <c r="F98" s="21">
        <f>SUM(B98:E98)</f>
        <v>65</v>
      </c>
    </row>
    <row r="99" spans="1:6" x14ac:dyDescent="0.25">
      <c r="A99" s="20" t="s">
        <v>14</v>
      </c>
      <c r="B99" s="21">
        <v>22</v>
      </c>
      <c r="C99" s="21">
        <v>22</v>
      </c>
      <c r="D99" s="21">
        <v>28</v>
      </c>
      <c r="E99" s="28">
        <v>110</v>
      </c>
      <c r="F99" s="21">
        <f>SUM(B99:E99)</f>
        <v>182</v>
      </c>
    </row>
    <row r="100" spans="1:6" x14ac:dyDescent="0.25">
      <c r="A100" s="20" t="s">
        <v>15</v>
      </c>
      <c r="B100" s="21">
        <v>97</v>
      </c>
      <c r="C100" s="21">
        <v>74</v>
      </c>
      <c r="D100" s="21">
        <v>84</v>
      </c>
      <c r="E100" s="28">
        <v>243</v>
      </c>
      <c r="F100" s="21">
        <f>SUM(B100:E100)</f>
        <v>498</v>
      </c>
    </row>
    <row r="101" spans="1:6" x14ac:dyDescent="0.25">
      <c r="A101" s="20" t="s">
        <v>16</v>
      </c>
      <c r="B101" s="21">
        <v>72</v>
      </c>
      <c r="C101" s="21">
        <v>65</v>
      </c>
      <c r="D101" s="21">
        <v>39</v>
      </c>
      <c r="E101" s="28">
        <v>88</v>
      </c>
      <c r="F101" s="21">
        <f>SUM(B101:E101)</f>
        <v>264</v>
      </c>
    </row>
    <row r="102" spans="1:6" x14ac:dyDescent="0.25">
      <c r="A102" s="20" t="s">
        <v>17</v>
      </c>
      <c r="B102" s="21">
        <v>101</v>
      </c>
      <c r="C102" s="21">
        <v>59</v>
      </c>
      <c r="D102" s="21">
        <v>49</v>
      </c>
      <c r="E102" s="28">
        <v>141</v>
      </c>
      <c r="F102" s="21">
        <f>SUM(B102:E102)</f>
        <v>350</v>
      </c>
    </row>
    <row r="103" spans="1:6" x14ac:dyDescent="0.25">
      <c r="A103" s="26" t="s">
        <v>0</v>
      </c>
      <c r="B103" s="63">
        <f>SUM(B98:B102)</f>
        <v>308</v>
      </c>
      <c r="C103" s="63">
        <f>SUM(C98:C102)</f>
        <v>233</v>
      </c>
      <c r="D103" s="63">
        <f>SUM(D98:D102)</f>
        <v>206</v>
      </c>
      <c r="E103" s="63">
        <f>SUM(E98:E102)</f>
        <v>612</v>
      </c>
      <c r="F103" s="22">
        <f>SUM(F98:F102)</f>
        <v>1359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5.1948051948051951E-2</v>
      </c>
      <c r="C105" s="24">
        <f>C98/C103</f>
        <v>5.5793991416309016E-2</v>
      </c>
      <c r="D105" s="24">
        <f>D98/D103</f>
        <v>2.9126213592233011E-2</v>
      </c>
      <c r="E105" s="24">
        <f>E98/E103</f>
        <v>4.9019607843137254E-2</v>
      </c>
      <c r="F105" s="19"/>
    </row>
    <row r="106" spans="1:6" x14ac:dyDescent="0.25">
      <c r="A106" s="20" t="s">
        <v>14</v>
      </c>
      <c r="B106" s="24">
        <f>B99/B103</f>
        <v>7.1428571428571425E-2</v>
      </c>
      <c r="C106" s="24">
        <f>C99/C103</f>
        <v>9.4420600858369105E-2</v>
      </c>
      <c r="D106" s="24">
        <f>D99/D103</f>
        <v>0.13592233009708737</v>
      </c>
      <c r="E106" s="24">
        <f>E99/E103</f>
        <v>0.17973856209150327</v>
      </c>
      <c r="F106" s="19"/>
    </row>
    <row r="107" spans="1:6" x14ac:dyDescent="0.25">
      <c r="A107" s="20" t="s">
        <v>15</v>
      </c>
      <c r="B107" s="24">
        <f>B100/B103</f>
        <v>0.31493506493506496</v>
      </c>
      <c r="C107" s="24">
        <f>C100/C103</f>
        <v>0.31759656652360513</v>
      </c>
      <c r="D107" s="24">
        <f>D100/D103</f>
        <v>0.40776699029126212</v>
      </c>
      <c r="E107" s="24">
        <f>E100/E103</f>
        <v>0.39705882352941174</v>
      </c>
      <c r="F107" s="19"/>
    </row>
    <row r="108" spans="1:6" x14ac:dyDescent="0.25">
      <c r="A108" s="20" t="s">
        <v>16</v>
      </c>
      <c r="B108" s="24">
        <f>B101/B103</f>
        <v>0.23376623376623376</v>
      </c>
      <c r="C108" s="24">
        <f>C101/C103</f>
        <v>0.27896995708154504</v>
      </c>
      <c r="D108" s="24">
        <f>D101/D103</f>
        <v>0.18932038834951456</v>
      </c>
      <c r="E108" s="24">
        <f>E101/E103</f>
        <v>0.1437908496732026</v>
      </c>
      <c r="F108" s="19"/>
    </row>
    <row r="109" spans="1:6" x14ac:dyDescent="0.25">
      <c r="A109" s="20" t="s">
        <v>17</v>
      </c>
      <c r="B109" s="24">
        <f>B102/B103</f>
        <v>0.32792207792207795</v>
      </c>
      <c r="C109" s="24">
        <f>C102/C103</f>
        <v>0.25321888412017168</v>
      </c>
      <c r="D109" s="24">
        <f>D102/D103</f>
        <v>0.23786407766990292</v>
      </c>
      <c r="E109" s="24">
        <f>E102/E103</f>
        <v>0.23039215686274508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2018-07-18T21:02:29Z</dcterms:modified>
</cp:coreProperties>
</file>