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3" l="1"/>
  <c r="D34" i="3"/>
  <c r="C34" i="3"/>
  <c r="B34" i="3"/>
  <c r="B57" i="3"/>
  <c r="C57" i="3"/>
  <c r="D57" i="3"/>
  <c r="E57" i="3"/>
  <c r="B80" i="3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63" i="3"/>
  <c r="D63" i="3"/>
  <c r="C63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<sst xmlns="http://schemas.openxmlformats.org/spreadsheetml/2006/main" count="225" uniqueCount="59">
  <si>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</si>
  <si>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</si>
  <si>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</si>
  <si>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</si>
  <si>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</si>
  <si>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</si>
  <si>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</si>
  <si>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</si>
  <si>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</si>
  <si>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</si>
  <si>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</si>
  <si>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</si>
  <si>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</si>
  <si>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</si>
  <si>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</si>
  <si>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</si>
  <si>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</si>
  <si>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</si>
  <si>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</si>
  <si>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</si>
  <si>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</si>
  <si>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</si>
  <si>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</si>
  <si>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</si>
  <si>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</si>
  <si>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</si>
  <si>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</si>
  <si>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</si>
  <si>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</si>
  <si>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</si>
  <si>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</si>
  <si>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</si>
  <si>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</si>
  <si>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</si>
  <si>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</si>
  <si>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</si>
  <si>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</si>
  <si>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</si>
  <si>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</si>
  <si>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</si>
  <si>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</si>
  <si>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</si>
  <si>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</si>
  <si>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</si>
  <si>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</si>
  <si>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Wyoming</t>
  </si>
  <si>
    <t>Chronic Absence Levels Across Wyoming Schools SY 15-16 Compared to SY 13-14</t>
  </si>
  <si>
    <t>Chronic Absence Levels Across Wyoming Schools</t>
  </si>
  <si>
    <t>Wyoming Schools Reporting Zero Students as Chronically Absent</t>
  </si>
  <si>
    <t xml:space="preserve">SY 15-16 Chronic Absence Levels Across Wyoming Schools by Locale </t>
  </si>
  <si>
    <t>SY 15-16 Chronic Absence Levels Across Wyoming Schools by Concentration of Poverty</t>
  </si>
  <si>
    <t xml:space="preserve">SY 15-16 Chronic Absence Levels Across Wyoming Schools by School Type </t>
  </si>
  <si>
    <t xml:space="preserve">SY 15-16 Chronic Absence Levels Across Wyoming Schools by Grades Served </t>
  </si>
  <si>
    <t>SY 15-16 Chronic Absence Levels Across 
Wyoming Schools</t>
  </si>
  <si>
    <t xml:space="preserve">SY 13-14 Chronic Absence Levels Across Wyoming Schools by Locale </t>
  </si>
  <si>
    <t>SY 13-14 Chronic Absence Levels Across Wyoming Schools by Concentration of Poverty</t>
  </si>
  <si>
    <t xml:space="preserve">SY 13-14 Chronic Absence Levels Across Wyoming Schools by School Type </t>
  </si>
  <si>
    <t>SY 13-14 Chronic Absence Levels Acoss Wyoming Schools by Grades Served</t>
  </si>
  <si>
    <t>SY 13-14 Chronic Absence Levels Across 
Wyoming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</si>
</sst>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Wyoming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42</c:v>
                </c:pt>
                <c:pt idx="1">
                  <c:v>44</c:v>
                </c:pt>
                <c:pt idx="2">
                  <c:v>103</c:v>
                </c:pt>
                <c:pt idx="3">
                  <c:v>50</c:v>
                </c:pt>
                <c:pt idx="4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45</c:v>
                </c:pt>
                <c:pt idx="1">
                  <c:v>48</c:v>
                </c:pt>
                <c:pt idx="2">
                  <c:v>116</c:v>
                </c:pt>
                <c:pt idx="3">
                  <c:v>55</c:v>
                </c:pt>
                <c:pt idx="4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2112295160"/>
        <c:axId val="-2110031064"/>
      </c:barChart>
      <c:catAx>
        <c:axId val="-211229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031064"/>
        <c:crosses val="autoZero"/>
        <c:auto val="1"/>
        <c:lblAlgn val="ctr"/>
        <c:lblOffset val="100"/>
        <c:noMultiLvlLbl val="0"/>
      </c:catAx>
      <c:valAx>
        <c:axId val="-2110031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layout>
            <c:manualLayout>
              <c:xMode val="edge"/>
              <c:yMode val="edge"/>
              <c:x val="1.2634534859543901E-2"/>
              <c:y val="0.230873254198955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229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Wyoming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0.46153846153846156</c:v>
                </c:pt>
                <c:pt idx="1">
                  <c:v>0.20634920634920634</c:v>
                </c:pt>
                <c:pt idx="2">
                  <c:v>6.7961165048543687E-2</c:v>
                </c:pt>
                <c:pt idx="3">
                  <c:v>0.13043478260869565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7.6923076923076927E-2</c:v>
                </c:pt>
                <c:pt idx="1">
                  <c:v>9.5238095238095233E-2</c:v>
                </c:pt>
                <c:pt idx="2">
                  <c:v>0.13106796116504854</c:v>
                </c:pt>
                <c:pt idx="3">
                  <c:v>0.11594202898550725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0.30769230769230771</c:v>
                </c:pt>
                <c:pt idx="1">
                  <c:v>0.26984126984126983</c:v>
                </c:pt>
                <c:pt idx="2">
                  <c:v>0.3446601941747573</c:v>
                </c:pt>
                <c:pt idx="3">
                  <c:v>0.15942028985507245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</c:v>
                </c:pt>
                <c:pt idx="1">
                  <c:v>0.1111111111111111</c:v>
                </c:pt>
                <c:pt idx="2">
                  <c:v>0.16990291262135923</c:v>
                </c:pt>
                <c:pt idx="3">
                  <c:v>0.11594202898550725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0.15384615384615385</c:v>
                </c:pt>
                <c:pt idx="1">
                  <c:v>0.31746031746031744</c:v>
                </c:pt>
                <c:pt idx="2">
                  <c:v>0.28640776699029125</c:v>
                </c:pt>
                <c:pt idx="3">
                  <c:v>0.47826086956521741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3524216"/>
        <c:axId val="-2108194520"/>
      </c:barChart>
      <c:catAx>
        <c:axId val="2103524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8194520"/>
        <c:crosses val="autoZero"/>
        <c:auto val="1"/>
        <c:lblAlgn val="ctr"/>
        <c:lblOffset val="100"/>
        <c:noMultiLvlLbl val="0"/>
      </c:catAx>
      <c:valAx>
        <c:axId val="-210819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6745713243342E-2"/>
              <c:y val="0.358623522203816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524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Wyoming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7.6923076923076927E-2</c:v>
                </c:pt>
                <c:pt idx="1">
                  <c:v>0</c:v>
                </c:pt>
                <c:pt idx="2">
                  <c:v>0.12820512820512819</c:v>
                </c:pt>
                <c:pt idx="3">
                  <c:v>0.12432432432432433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3.8461538461538464E-2</c:v>
                </c:pt>
                <c:pt idx="1">
                  <c:v>0</c:v>
                </c:pt>
                <c:pt idx="2">
                  <c:v>0.12820512820512819</c:v>
                </c:pt>
                <c:pt idx="3">
                  <c:v>0.14594594594594595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0.28846153846153844</c:v>
                </c:pt>
                <c:pt idx="1">
                  <c:v>0.33333333333333331</c:v>
                </c:pt>
                <c:pt idx="2">
                  <c:v>0.34188034188034189</c:v>
                </c:pt>
                <c:pt idx="3">
                  <c:v>0.24864864864864866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0.17307692307692307</c:v>
                </c:pt>
                <c:pt idx="1">
                  <c:v>0.16666666666666666</c:v>
                </c:pt>
                <c:pt idx="2">
                  <c:v>0.13675213675213677</c:v>
                </c:pt>
                <c:pt idx="3">
                  <c:v>0.12972972972972974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0.42307692307692307</c:v>
                </c:pt>
                <c:pt idx="1">
                  <c:v>0.5</c:v>
                </c:pt>
                <c:pt idx="2">
                  <c:v>0.26495726495726496</c:v>
                </c:pt>
                <c:pt idx="3">
                  <c:v>0.35135135135135137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7183784"/>
        <c:axId val="-2121823928"/>
      </c:barChart>
      <c:catAx>
        <c:axId val="2147183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1823928"/>
        <c:crosses val="autoZero"/>
        <c:auto val="1"/>
        <c:lblAlgn val="ctr"/>
        <c:lblOffset val="100"/>
        <c:noMultiLvlLbl val="0"/>
      </c:catAx>
      <c:valAx>
        <c:axId val="-2121823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675201170446E-2"/>
              <c:y val="0.334510555745749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7183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Wyoming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0.11666666666666667</c:v>
                </c:pt>
                <c:pt idx="1">
                  <c:v>0.12222222222222222</c:v>
                </c:pt>
                <c:pt idx="2">
                  <c:v>0.28611111111111109</c:v>
                </c:pt>
                <c:pt idx="3">
                  <c:v>0.1388888888888889</c:v>
                </c:pt>
                <c:pt idx="4">
                  <c:v>0.33611111111111114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0.12328767123287671</c:v>
                </c:pt>
                <c:pt idx="1">
                  <c:v>0.13150684931506848</c:v>
                </c:pt>
                <c:pt idx="2">
                  <c:v>0.31780821917808222</c:v>
                </c:pt>
                <c:pt idx="3">
                  <c:v>0.15068493150684931</c:v>
                </c:pt>
                <c:pt idx="4">
                  <c:v>0.27671232876712326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8137208"/>
        <c:axId val="2133871976"/>
      </c:barChart>
      <c:catAx>
        <c:axId val="-2108137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3871976"/>
        <c:crosses val="autoZero"/>
        <c:auto val="1"/>
        <c:lblAlgn val="ctr"/>
        <c:lblOffset val="100"/>
        <c:noMultiLvlLbl val="0"/>
      </c:catAx>
      <c:valAx>
        <c:axId val="2133871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228201466854E-2"/>
              <c:y val="0.2229685125896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08137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Wyoming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0.21666666666666667</c:v>
                </c:pt>
                <c:pt idx="1">
                  <c:v>0.21643835616438356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978504"/>
        <c:axId val="2100582504"/>
      </c:barChart>
      <c:catAx>
        <c:axId val="213497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  <c:max val="0.23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2385849825072E-2"/>
              <c:y val="0.3316506871710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4978504"/>
        <c:crosses val="autoZero"/>
        <c:crossBetween val="between"/>
        <c:majorUnit val="0.0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Wyoming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4.5454545454545456E-2</c:v>
                </c:pt>
                <c:pt idx="1">
                  <c:v>7.3529411764705885E-2</c:v>
                </c:pt>
                <c:pt idx="2">
                  <c:v>0.34146341463414637</c:v>
                </c:pt>
                <c:pt idx="3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9.5959595959595953E-2</c:v>
                </c:pt>
                <c:pt idx="1">
                  <c:v>0.20588235294117646</c:v>
                </c:pt>
                <c:pt idx="2">
                  <c:v>0.18292682926829268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0.36363636363636365</c:v>
                </c:pt>
                <c:pt idx="1">
                  <c:v>0.41176470588235292</c:v>
                </c:pt>
                <c:pt idx="2">
                  <c:v>0.15853658536585366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0.16666666666666666</c:v>
                </c:pt>
                <c:pt idx="1">
                  <c:v>0.14705882352941177</c:v>
                </c:pt>
                <c:pt idx="2">
                  <c:v>9.7560975609756101E-2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0.32828282828282829</c:v>
                </c:pt>
                <c:pt idx="1">
                  <c:v>0.16176470588235295</c:v>
                </c:pt>
                <c:pt idx="2">
                  <c:v>0.21951219512195122</c:v>
                </c:pt>
                <c:pt idx="3">
                  <c:v>0.46666666666666667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4298376"/>
        <c:axId val="2145030040"/>
      </c:barChart>
      <c:catAx>
        <c:axId val="2144298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5030040"/>
        <c:crosses val="autoZero"/>
        <c:auto val="1"/>
        <c:lblAlgn val="ctr"/>
        <c:lblOffset val="100"/>
        <c:noMultiLvlLbl val="0"/>
      </c:catAx>
      <c:valAx>
        <c:axId val="2145030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49834576373125E-2"/>
              <c:y val="0.35719656410550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2983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Wyoming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0.12044817927170869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0.13445378151260504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0.32492997198879553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0.15126050420168066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0.26890756302521007</c:v>
                </c:pt>
                <c:pt idx="1">
                  <c:v>1</c:v>
                </c:pt>
                <c:pt idx="2">
                  <c:v>0</c:v>
                </c:pt>
                <c:pt idx="3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4696200"/>
        <c:axId val="-2114740312"/>
      </c:barChart>
      <c:catAx>
        <c:axId val="2144696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740312"/>
        <c:crosses val="autoZero"/>
        <c:auto val="1"/>
        <c:lblAlgn val="ctr"/>
        <c:lblOffset val="100"/>
        <c:noMultiLvlLbl val="0"/>
      </c:catAx>
      <c:valAx>
        <c:axId val="-2114740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1020853661303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6962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Wyoming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0.6</c:v>
                </c:pt>
                <c:pt idx="1">
                  <c:v>0.18032786885245902</c:v>
                </c:pt>
                <c:pt idx="2">
                  <c:v>7.5376884422110546E-2</c:v>
                </c:pt>
                <c:pt idx="3">
                  <c:v>7.3529411764705885E-2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0.26666666666666666</c:v>
                </c:pt>
                <c:pt idx="1">
                  <c:v>0.16393442622950818</c:v>
                </c:pt>
                <c:pt idx="2">
                  <c:v>0.135678391959799</c:v>
                </c:pt>
                <c:pt idx="3">
                  <c:v>0.10294117647058823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0.13333333333333333</c:v>
                </c:pt>
                <c:pt idx="1">
                  <c:v>0.34426229508196721</c:v>
                </c:pt>
                <c:pt idx="2">
                  <c:v>0.37688442211055279</c:v>
                </c:pt>
                <c:pt idx="3">
                  <c:v>0.26470588235294118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</c:v>
                </c:pt>
                <c:pt idx="1">
                  <c:v>4.9180327868852458E-2</c:v>
                </c:pt>
                <c:pt idx="2">
                  <c:v>0.20100502512562815</c:v>
                </c:pt>
                <c:pt idx="3">
                  <c:v>0.16176470588235295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</c:v>
                </c:pt>
                <c:pt idx="1">
                  <c:v>0.26229508196721313</c:v>
                </c:pt>
                <c:pt idx="2">
                  <c:v>0.21105527638190955</c:v>
                </c:pt>
                <c:pt idx="3">
                  <c:v>0.39705882352941174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41421736"/>
        <c:axId val="-2111607096"/>
      </c:barChart>
      <c:catAx>
        <c:axId val="2141421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607096"/>
        <c:crosses val="autoZero"/>
        <c:auto val="1"/>
        <c:lblAlgn val="ctr"/>
        <c:lblOffset val="100"/>
        <c:noMultiLvlLbl val="0"/>
      </c:catAx>
      <c:valAx>
        <c:axId val="-2111607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33892739876E-2"/>
              <c:y val="0.359383693752978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4217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Wyoming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0.13461538461538461</c:v>
                </c:pt>
                <c:pt idx="1">
                  <c:v>0</c:v>
                </c:pt>
                <c:pt idx="2">
                  <c:v>9.5652173913043481E-2</c:v>
                </c:pt>
                <c:pt idx="3">
                  <c:v>0.1368421052631579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0.21153846153846154</c:v>
                </c:pt>
                <c:pt idx="1">
                  <c:v>0.16666666666666666</c:v>
                </c:pt>
                <c:pt idx="2">
                  <c:v>0.14782608695652175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0.48076923076923078</c:v>
                </c:pt>
                <c:pt idx="1">
                  <c:v>0.83333333333333337</c:v>
                </c:pt>
                <c:pt idx="2">
                  <c:v>0.34782608695652173</c:v>
                </c:pt>
                <c:pt idx="3">
                  <c:v>0.24210526315789474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0.17307692307692307</c:v>
                </c:pt>
                <c:pt idx="1">
                  <c:v>0</c:v>
                </c:pt>
                <c:pt idx="2">
                  <c:v>0.17391304347826086</c:v>
                </c:pt>
                <c:pt idx="3">
                  <c:v>0.13157894736842105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0.23478260869565218</c:v>
                </c:pt>
                <c:pt idx="3">
                  <c:v>0.38947368421052631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4433656"/>
        <c:axId val="2099871016"/>
      </c:barChart>
      <c:catAx>
        <c:axId val="2134433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871016"/>
        <c:crosses val="autoZero"/>
        <c:auto val="1"/>
        <c:lblAlgn val="ctr"/>
        <c:lblOffset val="100"/>
        <c:noMultiLvlLbl val="0"/>
      </c:catAx>
      <c:valAx>
        <c:axId val="2099871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44623262619E-2"/>
              <c:y val="0.31016272965879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4433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Wyoming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4.0816326530612242E-2</c:v>
                </c:pt>
                <c:pt idx="1">
                  <c:v>8.5714285714285715E-2</c:v>
                </c:pt>
                <c:pt idx="2">
                  <c:v>0.35443037974683544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7.1428571428571425E-2</c:v>
                </c:pt>
                <c:pt idx="1">
                  <c:v>0.18571428571428572</c:v>
                </c:pt>
                <c:pt idx="2">
                  <c:v>0.189873417721519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0.31632653061224492</c:v>
                </c:pt>
                <c:pt idx="1">
                  <c:v>0.35714285714285715</c:v>
                </c:pt>
                <c:pt idx="2">
                  <c:v>0.17721518987341772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0.16326530612244897</c:v>
                </c:pt>
                <c:pt idx="1">
                  <c:v>0.14285714285714285</c:v>
                </c:pt>
                <c:pt idx="2">
                  <c:v>7.5949367088607597E-2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0.40816326530612246</c:v>
                </c:pt>
                <c:pt idx="1">
                  <c:v>0.22857142857142856</c:v>
                </c:pt>
                <c:pt idx="2">
                  <c:v>0.20253164556962025</c:v>
                </c:pt>
                <c:pt idx="3">
                  <c:v>0.6428571428571429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3659592"/>
        <c:axId val="-2122161912"/>
      </c:barChart>
      <c:catAx>
        <c:axId val="-2113659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22161912"/>
        <c:crosses val="autoZero"/>
        <c:auto val="1"/>
        <c:lblAlgn val="ctr"/>
        <c:lblOffset val="100"/>
        <c:noMultiLvlLbl val="0"/>
      </c:catAx>
      <c:valAx>
        <c:axId val="-2122161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516823506057001E-2"/>
              <c:y val="0.358046192491609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36595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Wyoming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9.1988130563798218E-2</c:v>
                </c:pt>
                <c:pt idx="1">
                  <c:v>0</c:v>
                </c:pt>
                <c:pt idx="2">
                  <c:v>0</c:v>
                </c:pt>
                <c:pt idx="3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0.12462908011869436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0.30267062314540061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0.14836795252225518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0.33234421364985162</c:v>
                </c:pt>
                <c:pt idx="1">
                  <c:v>1</c:v>
                </c:pt>
                <c:pt idx="2">
                  <c:v>0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1373368"/>
        <c:axId val="-2108117144"/>
      </c:barChart>
      <c:catAx>
        <c:axId val="2131373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8117144"/>
        <c:crosses val="autoZero"/>
        <c:auto val="1"/>
        <c:lblAlgn val="ctr"/>
        <c:lblOffset val="100"/>
        <c:noMultiLvlLbl val="0"/>
      </c:catAx>
      <c:valAx>
        <c:axId val="-2108117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3133892739876E-2"/>
              <c:y val="0.309686601362921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3733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D39" sqref="D39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42</v>
      </c>
      <c r="C15" s="53">
        <v>45</v>
      </c>
      <c r="D15" s="54">
        <f t="shared" ref="D15:D20" si="0">C15-B15</f>
        <v>3</v>
      </c>
      <c r="F15" s="1"/>
    </row>
    <row r="16" spans="1:6" ht="15.75" x14ac:dyDescent="0.25">
      <c r="A16" s="52" t="s">
        <v>14</v>
      </c>
      <c r="B16" s="53">
        <v>44</v>
      </c>
      <c r="C16" s="53">
        <v>48</v>
      </c>
      <c r="D16" s="54">
        <f t="shared" si="0"/>
        <v>4</v>
      </c>
      <c r="F16" s="1"/>
    </row>
    <row r="17" spans="1:6" ht="15.75" x14ac:dyDescent="0.25">
      <c r="A17" s="52" t="s">
        <v>15</v>
      </c>
      <c r="B17" s="53">
        <v>103</v>
      </c>
      <c r="C17" s="53">
        <v>116</v>
      </c>
      <c r="D17" s="54">
        <f t="shared" si="0"/>
        <v>13</v>
      </c>
      <c r="F17" s="1"/>
    </row>
    <row r="18" spans="1:6" ht="15.75" x14ac:dyDescent="0.25">
      <c r="A18" s="52" t="s">
        <v>16</v>
      </c>
      <c r="B18" s="53">
        <v>50</v>
      </c>
      <c r="C18" s="53">
        <v>55</v>
      </c>
      <c r="D18" s="54">
        <f t="shared" si="0"/>
        <v>5</v>
      </c>
      <c r="F18" s="1"/>
    </row>
    <row r="19" spans="1:6" ht="15.75" x14ac:dyDescent="0.25">
      <c r="A19" s="52" t="s">
        <v>17</v>
      </c>
      <c r="B19" s="53">
        <v>121</v>
      </c>
      <c r="C19" s="53">
        <v>101</v>
      </c>
      <c r="D19" s="54">
        <f t="shared" si="0"/>
        <v>-20</v>
      </c>
      <c r="F19" s="1"/>
    </row>
    <row r="20" spans="1:6" ht="15.75" x14ac:dyDescent="0.25">
      <c r="A20" s="55" t="s">
        <v>0</v>
      </c>
      <c r="B20" s="65">
        <f>SUM(B15:B19)</f>
        <v>360</v>
      </c>
      <c r="C20" s="65">
        <f>SUM(C15:C19)</f>
        <v>365</v>
      </c>
      <c r="D20" s="55">
        <f t="shared" si="0"/>
        <v>5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0.11666666666666667</v>
      </c>
      <c r="C32" s="56">
        <f>C15/C20</f>
        <v>0.12328767123287671</v>
      </c>
      <c r="D32" s="57">
        <f>C32-B32</f>
        <v>6.621004566210037E-3</v>
      </c>
    </row>
    <row r="33" spans="1:6" ht="15.75" x14ac:dyDescent="0.25">
      <c r="A33" s="52" t="s">
        <v>14</v>
      </c>
      <c r="B33" s="56">
        <f>B16/B20</f>
        <v>0.12222222222222222</v>
      </c>
      <c r="C33" s="56">
        <f>C16/C20</f>
        <v>0.13150684931506848</v>
      </c>
      <c r="D33" s="57">
        <f>C33-B33</f>
        <v>9.2846270928462621E-3</v>
      </c>
    </row>
    <row r="34" spans="1:6" ht="15.75" x14ac:dyDescent="0.25">
      <c r="A34" s="52" t="s">
        <v>15</v>
      </c>
      <c r="B34" s="56">
        <f>B17/B20</f>
        <v>0.28611111111111109</v>
      </c>
      <c r="C34" s="56">
        <f>C17/C20</f>
        <v>0.31780821917808222</v>
      </c>
      <c r="D34" s="57">
        <f>C34-B34</f>
        <v>3.1697108066971125E-2</v>
      </c>
    </row>
    <row r="35" spans="1:6" ht="15.75" x14ac:dyDescent="0.25">
      <c r="A35" s="52" t="s">
        <v>16</v>
      </c>
      <c r="B35" s="56">
        <f>B18/B20</f>
        <v>0.1388888888888889</v>
      </c>
      <c r="C35" s="56">
        <f>C18/C20</f>
        <v>0.15068493150684931</v>
      </c>
      <c r="D35" s="57">
        <f>C35-B35</f>
        <v>1.1796042617960412E-2</v>
      </c>
    </row>
    <row r="36" spans="1:6" ht="15.75" x14ac:dyDescent="0.25">
      <c r="A36" s="52" t="s">
        <v>17</v>
      </c>
      <c r="B36" s="56">
        <f>B19/B20</f>
        <v>0.33611111111111114</v>
      </c>
      <c r="C36" s="56">
        <f>C19/C20</f>
        <v>0.27671232876712326</v>
      </c>
      <c r="D36" s="57">
        <f>C36-B36</f>
        <v>-5.9398782343987877E-2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48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360</v>
      </c>
      <c r="C49" s="59">
        <v>365</v>
      </c>
    </row>
    <row r="50" spans="1:3" s="60" customFormat="1" ht="31.5" x14ac:dyDescent="0.25">
      <c r="A50" s="58" t="s">
        <v>36</v>
      </c>
      <c r="B50" s="59">
        <v>78</v>
      </c>
      <c r="C50" s="59">
        <v>79</v>
      </c>
    </row>
    <row r="51" spans="1:3" s="60" customFormat="1" ht="31.5" x14ac:dyDescent="0.25">
      <c r="A51" s="58" t="s">
        <v>38</v>
      </c>
      <c r="B51" s="61">
        <f>B50/B49</f>
        <v>0.21666666666666667</v>
      </c>
      <c r="C51" s="61">
        <f>C50/C49</f>
        <v>0.21643835616438356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88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53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45</v>
      </c>
      <c r="C10" s="29">
        <v>12181</v>
      </c>
      <c r="D10" s="29">
        <v>5061</v>
      </c>
      <c r="E10" s="31">
        <f>C10/C15</f>
        <v>0.12779730367728059</v>
      </c>
      <c r="F10" s="31">
        <f>D10/D15</f>
        <v>0.33778282052993391</v>
      </c>
    </row>
    <row r="11" spans="1:6" x14ac:dyDescent="0.25">
      <c r="A11" s="6" t="s">
        <v>14</v>
      </c>
      <c r="B11" s="29">
        <v>48</v>
      </c>
      <c r="C11" s="29">
        <v>15698</v>
      </c>
      <c r="D11" s="29">
        <v>3759</v>
      </c>
      <c r="E11" s="31">
        <f>C11/C15</f>
        <v>0.16469600797356135</v>
      </c>
      <c r="F11" s="31">
        <f>D11/D15</f>
        <v>0.25088433558032436</v>
      </c>
    </row>
    <row r="12" spans="1:6" x14ac:dyDescent="0.25">
      <c r="A12" s="6" t="s">
        <v>15</v>
      </c>
      <c r="B12" s="29">
        <v>116</v>
      </c>
      <c r="C12" s="29">
        <v>32641</v>
      </c>
      <c r="D12" s="29">
        <v>4796</v>
      </c>
      <c r="E12" s="31">
        <f>C12/C15</f>
        <v>0.34245396842050047</v>
      </c>
      <c r="F12" s="31">
        <f>D12/D15</f>
        <v>0.32009610892344659</v>
      </c>
    </row>
    <row r="13" spans="1:6" x14ac:dyDescent="0.25">
      <c r="A13" s="6" t="s">
        <v>16</v>
      </c>
      <c r="B13" s="29">
        <v>55</v>
      </c>
      <c r="C13" s="29">
        <v>14982</v>
      </c>
      <c r="D13" s="29">
        <v>1174</v>
      </c>
      <c r="E13" s="31">
        <f>C13/C15</f>
        <v>0.15718407386035776</v>
      </c>
      <c r="F13" s="31">
        <f>D13/D15</f>
        <v>7.8355469532136415E-2</v>
      </c>
    </row>
    <row r="14" spans="1:6" x14ac:dyDescent="0.25">
      <c r="A14" s="6" t="s">
        <v>17</v>
      </c>
      <c r="B14" s="30">
        <v>101</v>
      </c>
      <c r="C14" s="30">
        <v>19813</v>
      </c>
      <c r="D14" s="30">
        <v>193</v>
      </c>
      <c r="E14" s="31">
        <f>C14/C15</f>
        <v>0.20786864606829986</v>
      </c>
      <c r="F14" s="31">
        <f>D14/D15</f>
        <v>1.2881265434158714E-2</v>
      </c>
    </row>
    <row r="15" spans="1:6" x14ac:dyDescent="0.25">
      <c r="A15" s="4" t="s">
        <v>0</v>
      </c>
      <c r="B15" s="63">
        <f>SUM(B10:B14)</f>
        <v>365</v>
      </c>
      <c r="C15" s="63">
        <f>SUM(C10:C14)</f>
        <v>95315</v>
      </c>
      <c r="D15" s="63">
        <f>SUM(D10:D14)</f>
        <v>14983</v>
      </c>
      <c r="E15" s="64">
        <f>SUM(E10:E14)</f>
        <v>1</v>
      </c>
      <c r="F15" s="64">
        <f>SUM(F10:F14)</f>
        <v>1.0000000000000002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9</v>
      </c>
      <c r="C29" s="9">
        <v>5</v>
      </c>
      <c r="D29" s="18">
        <v>28</v>
      </c>
      <c r="E29" s="3">
        <v>2</v>
      </c>
      <c r="F29" s="21">
        <f>SUM(B29:E29)</f>
        <v>44</v>
      </c>
      <c r="G29" s="15"/>
    </row>
    <row r="30" spans="1:7" x14ac:dyDescent="0.25">
      <c r="A30" s="6" t="s">
        <v>14</v>
      </c>
      <c r="B30" s="9">
        <v>19</v>
      </c>
      <c r="C30" s="9">
        <v>14</v>
      </c>
      <c r="D30" s="18">
        <v>15</v>
      </c>
      <c r="E30" s="3">
        <v>0</v>
      </c>
      <c r="F30" s="21">
        <f>SUM(B30:E30)</f>
        <v>48</v>
      </c>
      <c r="G30" s="15"/>
    </row>
    <row r="31" spans="1:7" x14ac:dyDescent="0.25">
      <c r="A31" s="6" t="s">
        <v>15</v>
      </c>
      <c r="B31" s="9">
        <v>72</v>
      </c>
      <c r="C31" s="9">
        <v>28</v>
      </c>
      <c r="D31" s="18">
        <v>13</v>
      </c>
      <c r="E31" s="3">
        <v>3</v>
      </c>
      <c r="F31" s="21">
        <f>SUM(B31:E31)</f>
        <v>116</v>
      </c>
      <c r="G31" s="15"/>
    </row>
    <row r="32" spans="1:7" x14ac:dyDescent="0.25">
      <c r="A32" s="6" t="s">
        <v>16</v>
      </c>
      <c r="B32" s="9">
        <v>33</v>
      </c>
      <c r="C32" s="9">
        <v>10</v>
      </c>
      <c r="D32" s="18">
        <v>8</v>
      </c>
      <c r="E32" s="3">
        <v>3</v>
      </c>
      <c r="F32" s="21">
        <f>SUM(B32:E32)</f>
        <v>54</v>
      </c>
      <c r="G32" s="15"/>
    </row>
    <row r="33" spans="1:9" x14ac:dyDescent="0.25">
      <c r="A33" s="6" t="s">
        <v>17</v>
      </c>
      <c r="B33" s="9">
        <v>65</v>
      </c>
      <c r="C33" s="9">
        <v>11</v>
      </c>
      <c r="D33" s="18">
        <v>18</v>
      </c>
      <c r="E33" s="3">
        <v>7</v>
      </c>
      <c r="F33" s="21">
        <f>SUM(B33:E33)</f>
        <v>101</v>
      </c>
      <c r="G33" s="15"/>
    </row>
    <row r="34" spans="1:9" x14ac:dyDescent="0.25">
      <c r="A34" s="8" t="s">
        <v>0</v>
      </c>
      <c r="B34" s="63">
        <f>SUM(B29:B33)</f>
        <v>198</v>
      </c>
      <c r="C34" s="63">
        <f>SUM(C29:C33)</f>
        <v>68</v>
      </c>
      <c r="D34" s="63">
        <f>SUM(D29:D33)</f>
        <v>82</v>
      </c>
      <c r="E34" s="63">
        <f>SUM(E29:E33)</f>
        <v>15</v>
      </c>
      <c r="F34" s="22">
        <f>SUM(F29:F33)</f>
        <v>363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4.5454545454545456E-2</v>
      </c>
      <c r="C36" s="5">
        <f>C29/C34</f>
        <v>7.3529411764705885E-2</v>
      </c>
      <c r="D36" s="5">
        <f>D29/D34</f>
        <v>0.34146341463414637</v>
      </c>
      <c r="E36" s="5">
        <f>E29/E34</f>
        <v>0.13333333333333333</v>
      </c>
      <c r="G36" s="68"/>
      <c r="H36" s="68"/>
    </row>
    <row r="37" spans="1:9" x14ac:dyDescent="0.25">
      <c r="A37" s="6" t="s">
        <v>14</v>
      </c>
      <c r="B37" s="5">
        <f>B30/B34</f>
        <v>9.5959595959595953E-2</v>
      </c>
      <c r="C37" s="5">
        <f>C30/C34</f>
        <v>0.20588235294117646</v>
      </c>
      <c r="D37" s="5">
        <f>D30/D34</f>
        <v>0.18292682926829268</v>
      </c>
      <c r="E37" s="5">
        <f>E30/E34</f>
        <v>0</v>
      </c>
    </row>
    <row r="38" spans="1:9" x14ac:dyDescent="0.25">
      <c r="A38" s="6" t="s">
        <v>15</v>
      </c>
      <c r="B38" s="5">
        <f>B31/B34</f>
        <v>0.36363636363636365</v>
      </c>
      <c r="C38" s="5">
        <f>C31/C34</f>
        <v>0.41176470588235292</v>
      </c>
      <c r="D38" s="5">
        <f>D31/D34</f>
        <v>0.15853658536585366</v>
      </c>
      <c r="E38" s="5">
        <f>E31/E34</f>
        <v>0.2</v>
      </c>
    </row>
    <row r="39" spans="1:9" x14ac:dyDescent="0.25">
      <c r="A39" s="6" t="s">
        <v>16</v>
      </c>
      <c r="B39" s="5">
        <f>B32/B34</f>
        <v>0.16666666666666666</v>
      </c>
      <c r="C39" s="5">
        <f>C32/C34</f>
        <v>0.14705882352941177</v>
      </c>
      <c r="D39" s="5">
        <f>D32/D34</f>
        <v>9.7560975609756101E-2</v>
      </c>
      <c r="E39" s="5">
        <f>E32/E34</f>
        <v>0.2</v>
      </c>
    </row>
    <row r="40" spans="1:9" x14ac:dyDescent="0.25">
      <c r="A40" s="6" t="s">
        <v>17</v>
      </c>
      <c r="B40" s="5">
        <f>B33/B34</f>
        <v>0.32828282828282829</v>
      </c>
      <c r="C40" s="5">
        <f>C33/C34</f>
        <v>0.16176470588235295</v>
      </c>
      <c r="D40" s="5">
        <f>D33/D34</f>
        <v>0.21951219512195122</v>
      </c>
      <c r="E40" s="5">
        <f>E33/E34</f>
        <v>0.46666666666666667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51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43</v>
      </c>
      <c r="C52" s="21">
        <v>0</v>
      </c>
      <c r="D52" s="21">
        <v>0</v>
      </c>
      <c r="E52" s="21">
        <v>1</v>
      </c>
      <c r="F52" s="21">
        <f>SUM(B52:E52)</f>
        <v>44</v>
      </c>
    </row>
    <row r="53" spans="1:6" x14ac:dyDescent="0.25">
      <c r="A53" s="20" t="s">
        <v>14</v>
      </c>
      <c r="B53" s="21">
        <v>48</v>
      </c>
      <c r="C53" s="21">
        <v>0</v>
      </c>
      <c r="D53" s="21">
        <v>0</v>
      </c>
      <c r="E53" s="21">
        <v>0</v>
      </c>
      <c r="F53" s="21">
        <f>SUM(B53:E53)</f>
        <v>48</v>
      </c>
    </row>
    <row r="54" spans="1:6" x14ac:dyDescent="0.25">
      <c r="A54" s="20" t="s">
        <v>15</v>
      </c>
      <c r="B54" s="21">
        <v>116</v>
      </c>
      <c r="C54" s="21">
        <v>0</v>
      </c>
      <c r="D54" s="21">
        <v>0</v>
      </c>
      <c r="E54" s="21">
        <v>0</v>
      </c>
      <c r="F54" s="21">
        <f>SUM(B54:E54)</f>
        <v>116</v>
      </c>
    </row>
    <row r="55" spans="1:6" x14ac:dyDescent="0.25">
      <c r="A55" s="20" t="s">
        <v>16</v>
      </c>
      <c r="B55" s="21">
        <v>54</v>
      </c>
      <c r="C55" s="21">
        <v>0</v>
      </c>
      <c r="D55" s="21">
        <v>0</v>
      </c>
      <c r="E55" s="21">
        <v>0</v>
      </c>
      <c r="F55" s="21">
        <f>SUM(B55:E55)</f>
        <v>54</v>
      </c>
    </row>
    <row r="56" spans="1:6" x14ac:dyDescent="0.25">
      <c r="A56" s="20" t="s">
        <v>17</v>
      </c>
      <c r="B56" s="21">
        <v>96</v>
      </c>
      <c r="C56" s="21">
        <v>3</v>
      </c>
      <c r="D56" s="21">
        <v>0</v>
      </c>
      <c r="E56" s="21">
        <v>2</v>
      </c>
      <c r="F56" s="21">
        <f>SUM(B56:E56)</f>
        <v>101</v>
      </c>
    </row>
    <row r="57" spans="1:6" x14ac:dyDescent="0.25">
      <c r="A57" s="22" t="s">
        <v>0</v>
      </c>
      <c r="B57" s="63">
        <f>SUM(B52:B56)</f>
        <v>357</v>
      </c>
      <c r="C57" s="63">
        <f>SUM(C52:C56)</f>
        <v>3</v>
      </c>
      <c r="D57" s="63">
        <f>SUM(D52:D56)</f>
        <v>0</v>
      </c>
      <c r="E57" s="63">
        <f>SUM(E52:E56)</f>
        <v>3</v>
      </c>
      <c r="F57" s="22">
        <f>SUM(F52:F56)</f>
        <v>363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0.12044817927170869</v>
      </c>
      <c r="C59" s="24">
        <f>C52/C57</f>
        <v>0</v>
      </c>
      <c r="D59" s="24" t="e">
        <f>D52/D57</f>
        <v>#DIV/0!</v>
      </c>
      <c r="E59" s="24">
        <f>E52/E57</f>
        <v>0.33333333333333331</v>
      </c>
      <c r="F59" s="19"/>
    </row>
    <row r="60" spans="1:6" x14ac:dyDescent="0.25">
      <c r="A60" s="20" t="s">
        <v>14</v>
      </c>
      <c r="B60" s="24">
        <f>B53/B57</f>
        <v>0.13445378151260504</v>
      </c>
      <c r="C60" s="24">
        <f>C53/C57</f>
        <v>0</v>
      </c>
      <c r="D60" s="24" t="e">
        <f>D53/D57</f>
        <v>#DIV/0!</v>
      </c>
      <c r="E60" s="24">
        <f>E53/E57</f>
        <v>0</v>
      </c>
      <c r="F60" s="19"/>
    </row>
    <row r="61" spans="1:6" x14ac:dyDescent="0.25">
      <c r="A61" s="20" t="s">
        <v>15</v>
      </c>
      <c r="B61" s="24">
        <f>B54/B57</f>
        <v>0.32492997198879553</v>
      </c>
      <c r="C61" s="24">
        <f>C54/C57</f>
        <v>0</v>
      </c>
      <c r="D61" s="24" t="e">
        <f>D54/D57</f>
        <v>#DIV/0!</v>
      </c>
      <c r="E61" s="24">
        <f>E54/E57</f>
        <v>0</v>
      </c>
      <c r="F61" s="19"/>
    </row>
    <row r="62" spans="1:6" x14ac:dyDescent="0.25">
      <c r="A62" s="20" t="s">
        <v>16</v>
      </c>
      <c r="B62" s="24">
        <f>B55/B57</f>
        <v>0.15126050420168066</v>
      </c>
      <c r="C62" s="24">
        <f>C55/C57</f>
        <v>0</v>
      </c>
      <c r="D62" s="24" t="e">
        <f>D55/D57</f>
        <v>#DIV/0!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0.26890756302521007</v>
      </c>
      <c r="C63" s="24">
        <f>C56/C57</f>
        <v>1</v>
      </c>
      <c r="D63" s="24" t="e">
        <f>D56/D57</f>
        <v>#DIV/0!</v>
      </c>
      <c r="E63" s="24">
        <f>E56/E57</f>
        <v>0.66666666666666663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50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9</v>
      </c>
      <c r="C75" s="21">
        <v>11</v>
      </c>
      <c r="D75" s="21">
        <v>15</v>
      </c>
      <c r="E75" s="21">
        <v>5</v>
      </c>
      <c r="F75" s="21">
        <f>SUM(B75:E75)</f>
        <v>40</v>
      </c>
    </row>
    <row r="76" spans="1:6" x14ac:dyDescent="0.25">
      <c r="A76" s="20" t="s">
        <v>14</v>
      </c>
      <c r="B76" s="21">
        <v>4</v>
      </c>
      <c r="C76" s="21">
        <v>10</v>
      </c>
      <c r="D76" s="21">
        <v>27</v>
      </c>
      <c r="E76" s="21">
        <v>7</v>
      </c>
      <c r="F76" s="21">
        <f>SUM(B76:E76)</f>
        <v>48</v>
      </c>
    </row>
    <row r="77" spans="1:6" x14ac:dyDescent="0.25">
      <c r="A77" s="20" t="s">
        <v>15</v>
      </c>
      <c r="B77" s="21">
        <v>2</v>
      </c>
      <c r="C77" s="21">
        <v>21</v>
      </c>
      <c r="D77" s="21">
        <v>75</v>
      </c>
      <c r="E77" s="21">
        <v>18</v>
      </c>
      <c r="F77" s="21">
        <f>SUM(B77:E77)</f>
        <v>116</v>
      </c>
    </row>
    <row r="78" spans="1:6" x14ac:dyDescent="0.25">
      <c r="A78" s="20" t="s">
        <v>16</v>
      </c>
      <c r="B78" s="21">
        <v>0</v>
      </c>
      <c r="C78" s="21">
        <v>3</v>
      </c>
      <c r="D78" s="21">
        <v>40</v>
      </c>
      <c r="E78" s="21">
        <v>11</v>
      </c>
      <c r="F78" s="21">
        <f>SUM(B78:E78)</f>
        <v>54</v>
      </c>
    </row>
    <row r="79" spans="1:6" x14ac:dyDescent="0.25">
      <c r="A79" s="20" t="s">
        <v>17</v>
      </c>
      <c r="B79" s="21">
        <v>0</v>
      </c>
      <c r="C79" s="21">
        <v>16</v>
      </c>
      <c r="D79" s="21">
        <v>42</v>
      </c>
      <c r="E79" s="21">
        <v>27</v>
      </c>
      <c r="F79" s="21">
        <f>SUM(B79:E79)</f>
        <v>85</v>
      </c>
    </row>
    <row r="80" spans="1:6" x14ac:dyDescent="0.25">
      <c r="A80" s="26" t="s">
        <v>0</v>
      </c>
      <c r="B80" s="63">
        <f>SUM(B75:B79)</f>
        <v>15</v>
      </c>
      <c r="C80" s="63">
        <f>SUM(C75:C79)</f>
        <v>61</v>
      </c>
      <c r="D80" s="63">
        <f>SUM(D75:D79)</f>
        <v>199</v>
      </c>
      <c r="E80" s="63">
        <f>SUM(E75:E79)</f>
        <v>68</v>
      </c>
      <c r="F80" s="22">
        <f>SUM(F75:F79)</f>
        <v>343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0.6</v>
      </c>
      <c r="C82" s="24">
        <f>C75/C80</f>
        <v>0.18032786885245902</v>
      </c>
      <c r="D82" s="24">
        <f>D75/D80</f>
        <v>7.5376884422110546E-2</v>
      </c>
      <c r="E82" s="24">
        <f>E75/E80</f>
        <v>7.3529411764705885E-2</v>
      </c>
      <c r="F82" s="19"/>
    </row>
    <row r="83" spans="1:6" x14ac:dyDescent="0.25">
      <c r="A83" s="20" t="s">
        <v>14</v>
      </c>
      <c r="B83" s="24">
        <f>B76/B80</f>
        <v>0.26666666666666666</v>
      </c>
      <c r="C83" s="24">
        <f>C76/C80</f>
        <v>0.16393442622950818</v>
      </c>
      <c r="D83" s="24">
        <f>D76/D80</f>
        <v>0.135678391959799</v>
      </c>
      <c r="E83" s="24">
        <f>E76/E80</f>
        <v>0.10294117647058823</v>
      </c>
      <c r="F83" s="19"/>
    </row>
    <row r="84" spans="1:6" x14ac:dyDescent="0.25">
      <c r="A84" s="20" t="s">
        <v>15</v>
      </c>
      <c r="B84" s="24">
        <f>B77/B80</f>
        <v>0.13333333333333333</v>
      </c>
      <c r="C84" s="24">
        <f>C77/C80</f>
        <v>0.34426229508196721</v>
      </c>
      <c r="D84" s="24">
        <f>D77/D80</f>
        <v>0.37688442211055279</v>
      </c>
      <c r="E84" s="24">
        <f>E77/E80</f>
        <v>0.26470588235294118</v>
      </c>
      <c r="F84" s="19"/>
    </row>
    <row r="85" spans="1:6" x14ac:dyDescent="0.25">
      <c r="A85" s="20" t="s">
        <v>16</v>
      </c>
      <c r="B85" s="24">
        <f>B78/B80</f>
        <v>0</v>
      </c>
      <c r="C85" s="24">
        <f>C78/C80</f>
        <v>4.9180327868852458E-2</v>
      </c>
      <c r="D85" s="24">
        <f>D78/D80</f>
        <v>0.20100502512562815</v>
      </c>
      <c r="E85" s="24">
        <f>E78/E80</f>
        <v>0.16176470588235295</v>
      </c>
      <c r="F85" s="19"/>
    </row>
    <row r="86" spans="1:6" x14ac:dyDescent="0.25">
      <c r="A86" s="20" t="s">
        <v>17</v>
      </c>
      <c r="B86" s="24">
        <f>B79/B80</f>
        <v>0</v>
      </c>
      <c r="C86" s="24">
        <f>C79/C80</f>
        <v>0.26229508196721313</v>
      </c>
      <c r="D86" s="24">
        <f>D79/D80</f>
        <v>0.21105527638190955</v>
      </c>
      <c r="E86" s="24">
        <f>E79/E80</f>
        <v>0.39705882352941174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49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7</v>
      </c>
      <c r="C98" s="21">
        <v>0</v>
      </c>
      <c r="D98" s="21">
        <v>11</v>
      </c>
      <c r="E98" s="28">
        <v>26</v>
      </c>
      <c r="F98" s="21">
        <f>SUM(B98:E98)</f>
        <v>44</v>
      </c>
    </row>
    <row r="99" spans="1:6" x14ac:dyDescent="0.25">
      <c r="A99" s="20" t="s">
        <v>14</v>
      </c>
      <c r="B99" s="21">
        <v>11</v>
      </c>
      <c r="C99" s="21">
        <v>1</v>
      </c>
      <c r="D99" s="21">
        <v>17</v>
      </c>
      <c r="E99" s="28">
        <v>19</v>
      </c>
      <c r="F99" s="21">
        <f>SUM(B99:E99)</f>
        <v>48</v>
      </c>
    </row>
    <row r="100" spans="1:6" x14ac:dyDescent="0.25">
      <c r="A100" s="20" t="s">
        <v>15</v>
      </c>
      <c r="B100" s="21">
        <v>25</v>
      </c>
      <c r="C100" s="21">
        <v>5</v>
      </c>
      <c r="D100" s="21">
        <v>40</v>
      </c>
      <c r="E100" s="28">
        <v>46</v>
      </c>
      <c r="F100" s="21">
        <f>SUM(B100:E100)</f>
        <v>116</v>
      </c>
    </row>
    <row r="101" spans="1:6" x14ac:dyDescent="0.25">
      <c r="A101" s="20" t="s">
        <v>16</v>
      </c>
      <c r="B101" s="21">
        <v>9</v>
      </c>
      <c r="C101" s="21">
        <v>0</v>
      </c>
      <c r="D101" s="21">
        <v>20</v>
      </c>
      <c r="E101" s="28">
        <v>25</v>
      </c>
      <c r="F101" s="21">
        <f>SUM(B101:E101)</f>
        <v>54</v>
      </c>
    </row>
    <row r="102" spans="1:6" x14ac:dyDescent="0.25">
      <c r="A102" s="20" t="s">
        <v>17</v>
      </c>
      <c r="B102" s="21">
        <v>0</v>
      </c>
      <c r="C102" s="21">
        <v>0</v>
      </c>
      <c r="D102" s="21">
        <v>27</v>
      </c>
      <c r="E102" s="28">
        <v>74</v>
      </c>
      <c r="F102" s="21">
        <f>SUM(B102:E102)</f>
        <v>101</v>
      </c>
    </row>
    <row r="103" spans="1:6" x14ac:dyDescent="0.25">
      <c r="A103" s="26" t="s">
        <v>0</v>
      </c>
      <c r="B103" s="63">
        <f>SUM(B98:B102)</f>
        <v>52</v>
      </c>
      <c r="C103" s="63">
        <f>SUM(C98:C102)</f>
        <v>6</v>
      </c>
      <c r="D103" s="63">
        <f>SUM(D98:D102)</f>
        <v>115</v>
      </c>
      <c r="E103" s="63">
        <f>SUM(E98:E102)</f>
        <v>190</v>
      </c>
      <c r="F103" s="22">
        <f>SUM(F98:F102)</f>
        <v>363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0.13461538461538461</v>
      </c>
      <c r="C105" s="24">
        <f>C98/C103</f>
        <v>0</v>
      </c>
      <c r="D105" s="24">
        <f>D98/D103</f>
        <v>9.5652173913043481E-2</v>
      </c>
      <c r="E105" s="24">
        <f>E98/E103</f>
        <v>0.1368421052631579</v>
      </c>
      <c r="F105" s="19"/>
    </row>
    <row r="106" spans="1:6" x14ac:dyDescent="0.25">
      <c r="A106" s="20" t="s">
        <v>14</v>
      </c>
      <c r="B106" s="24">
        <f>B99/B103</f>
        <v>0.21153846153846154</v>
      </c>
      <c r="C106" s="24">
        <f>C99/C103</f>
        <v>0.16666666666666666</v>
      </c>
      <c r="D106" s="24">
        <f>D99/D103</f>
        <v>0.14782608695652175</v>
      </c>
      <c r="E106" s="24">
        <f>E99/E103</f>
        <v>0.1</v>
      </c>
      <c r="F106" s="19"/>
    </row>
    <row r="107" spans="1:6" x14ac:dyDescent="0.25">
      <c r="A107" s="20" t="s">
        <v>15</v>
      </c>
      <c r="B107" s="24">
        <f>B100/B103</f>
        <v>0.48076923076923078</v>
      </c>
      <c r="C107" s="24">
        <f>C100/C103</f>
        <v>0.83333333333333337</v>
      </c>
      <c r="D107" s="24">
        <f>D100/D103</f>
        <v>0.34782608695652173</v>
      </c>
      <c r="E107" s="24">
        <f>E100/E103</f>
        <v>0.24210526315789474</v>
      </c>
      <c r="F107" s="19"/>
    </row>
    <row r="108" spans="1:6" x14ac:dyDescent="0.25">
      <c r="A108" s="20" t="s">
        <v>16</v>
      </c>
      <c r="B108" s="24">
        <f>B101/B103</f>
        <v>0.17307692307692307</v>
      </c>
      <c r="C108" s="24">
        <f>C101/C103</f>
        <v>0</v>
      </c>
      <c r="D108" s="24">
        <f>D101/D103</f>
        <v>0.17391304347826086</v>
      </c>
      <c r="E108" s="24">
        <f>E101/E103</f>
        <v>0.13157894736842105</v>
      </c>
      <c r="F108" s="19"/>
    </row>
    <row r="109" spans="1:6" x14ac:dyDescent="0.25">
      <c r="A109" s="20" t="s">
        <v>17</v>
      </c>
      <c r="B109" s="24">
        <f>B102/B103</f>
        <v>0</v>
      </c>
      <c r="C109" s="24">
        <f>C102/C103</f>
        <v>0</v>
      </c>
      <c r="D109" s="24">
        <f>D102/D103</f>
        <v>0.23478260869565218</v>
      </c>
      <c r="E109" s="24">
        <f>E102/E103</f>
        <v>0.38947368421052631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87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58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42</v>
      </c>
      <c r="C10" s="29">
        <v>11223</v>
      </c>
      <c r="D10" s="29">
        <v>5270</v>
      </c>
      <c r="E10" s="31">
        <f>C10/C15</f>
        <v>0.11952585839652381</v>
      </c>
      <c r="F10" s="31">
        <f>D10/D15</f>
        <v>0.38216098622189992</v>
      </c>
    </row>
    <row r="11" spans="1:6" x14ac:dyDescent="0.25">
      <c r="A11" s="6" t="s">
        <v>14</v>
      </c>
      <c r="B11" s="29">
        <v>44</v>
      </c>
      <c r="C11" s="29">
        <v>11762</v>
      </c>
      <c r="D11" s="29">
        <v>2840</v>
      </c>
      <c r="E11" s="31">
        <f>C11/C15</f>
        <v>0.12526625202351538</v>
      </c>
      <c r="F11" s="31">
        <f>D11/D15</f>
        <v>0.20594633792603337</v>
      </c>
    </row>
    <row r="12" spans="1:6" x14ac:dyDescent="0.25">
      <c r="A12" s="6" t="s">
        <v>15</v>
      </c>
      <c r="B12" s="29">
        <v>103</v>
      </c>
      <c r="C12" s="29">
        <v>29278</v>
      </c>
      <c r="D12" s="29">
        <v>4261</v>
      </c>
      <c r="E12" s="31">
        <f>C12/C15</f>
        <v>0.31181306977933032</v>
      </c>
      <c r="F12" s="31">
        <f>D12/D15</f>
        <v>0.30899202320522118</v>
      </c>
    </row>
    <row r="13" spans="1:6" x14ac:dyDescent="0.25">
      <c r="A13" s="6" t="s">
        <v>16</v>
      </c>
      <c r="B13" s="29">
        <v>50</v>
      </c>
      <c r="C13" s="29">
        <v>14524</v>
      </c>
      <c r="D13" s="29">
        <v>1108</v>
      </c>
      <c r="E13" s="31">
        <f>C13/C15</f>
        <v>0.15468177558149443</v>
      </c>
      <c r="F13" s="31">
        <f>D13/D15</f>
        <v>8.034807831762146E-2</v>
      </c>
    </row>
    <row r="14" spans="1:6" x14ac:dyDescent="0.25">
      <c r="A14" s="6" t="s">
        <v>17</v>
      </c>
      <c r="B14" s="30">
        <v>121</v>
      </c>
      <c r="C14" s="30">
        <v>27109</v>
      </c>
      <c r="D14" s="30">
        <v>311</v>
      </c>
      <c r="E14" s="31">
        <f>C14/C15</f>
        <v>0.28871304421913607</v>
      </c>
      <c r="F14" s="31">
        <f>D14/D15</f>
        <v>2.2552574329224074E-2</v>
      </c>
    </row>
    <row r="15" spans="1:6" x14ac:dyDescent="0.25">
      <c r="A15" s="4" t="s">
        <v>0</v>
      </c>
      <c r="B15" s="63">
        <f>SUM(B10:B14)</f>
        <v>360</v>
      </c>
      <c r="C15" s="63">
        <f>SUM(C10:C14)</f>
        <v>93896</v>
      </c>
      <c r="D15" s="63">
        <f>SUM(D10:D14)</f>
        <v>13790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8</v>
      </c>
      <c r="C29" s="9">
        <v>6</v>
      </c>
      <c r="D29" s="18">
        <v>28</v>
      </c>
      <c r="E29" s="3">
        <v>0</v>
      </c>
      <c r="F29" s="21">
        <f>SUM(B29:E29)</f>
        <v>42</v>
      </c>
      <c r="G29" s="15"/>
    </row>
    <row r="30" spans="1:7" x14ac:dyDescent="0.25">
      <c r="A30" s="6" t="s">
        <v>14</v>
      </c>
      <c r="B30" s="9">
        <v>14</v>
      </c>
      <c r="C30" s="9">
        <v>13</v>
      </c>
      <c r="D30" s="18">
        <v>15</v>
      </c>
      <c r="E30" s="3">
        <v>1</v>
      </c>
      <c r="F30" s="21">
        <f>SUM(B30:E30)</f>
        <v>43</v>
      </c>
      <c r="G30" s="15"/>
    </row>
    <row r="31" spans="1:7" x14ac:dyDescent="0.25">
      <c r="A31" s="6" t="s">
        <v>15</v>
      </c>
      <c r="B31" s="9">
        <v>62</v>
      </c>
      <c r="C31" s="9">
        <v>25</v>
      </c>
      <c r="D31" s="18">
        <v>14</v>
      </c>
      <c r="E31" s="3">
        <v>2</v>
      </c>
      <c r="F31" s="21">
        <f>SUM(B31:E31)</f>
        <v>103</v>
      </c>
      <c r="G31" s="15"/>
    </row>
    <row r="32" spans="1:7" x14ac:dyDescent="0.25">
      <c r="A32" s="6" t="s">
        <v>16</v>
      </c>
      <c r="B32" s="9">
        <v>32</v>
      </c>
      <c r="C32" s="9">
        <v>10</v>
      </c>
      <c r="D32" s="18">
        <v>6</v>
      </c>
      <c r="E32" s="3">
        <v>2</v>
      </c>
      <c r="F32" s="21">
        <f>SUM(B32:E32)</f>
        <v>50</v>
      </c>
      <c r="G32" s="15"/>
    </row>
    <row r="33" spans="1:9" x14ac:dyDescent="0.25">
      <c r="A33" s="6" t="s">
        <v>17</v>
      </c>
      <c r="B33" s="9">
        <v>80</v>
      </c>
      <c r="C33" s="9">
        <v>16</v>
      </c>
      <c r="D33" s="18">
        <v>16</v>
      </c>
      <c r="E33" s="3">
        <v>9</v>
      </c>
      <c r="F33" s="21">
        <f>SUM(B33:E33)</f>
        <v>121</v>
      </c>
      <c r="G33" s="15"/>
    </row>
    <row r="34" spans="1:9" x14ac:dyDescent="0.25">
      <c r="A34" s="8" t="s">
        <v>0</v>
      </c>
      <c r="B34" s="63">
        <f>SUM(B29:B33)</f>
        <v>196</v>
      </c>
      <c r="C34" s="63">
        <f>SUM(C29:C33)</f>
        <v>70</v>
      </c>
      <c r="D34" s="63">
        <f>SUM(D29:D33)</f>
        <v>79</v>
      </c>
      <c r="E34" s="63">
        <f>SUM(E29:E33)</f>
        <v>14</v>
      </c>
      <c r="F34" s="22">
        <f>SUM(F29:F33)</f>
        <v>359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4.0816326530612242E-2</v>
      </c>
      <c r="C36" s="5">
        <f>C29/C34</f>
        <v>8.5714285714285715E-2</v>
      </c>
      <c r="D36" s="5">
        <f>D29/D34</f>
        <v>0.35443037974683544</v>
      </c>
      <c r="E36" s="5">
        <f>E29/E34</f>
        <v>0</v>
      </c>
      <c r="G36" s="68"/>
      <c r="H36" s="68"/>
    </row>
    <row r="37" spans="1:9" x14ac:dyDescent="0.25">
      <c r="A37" s="6" t="s">
        <v>14</v>
      </c>
      <c r="B37" s="5">
        <f>B30/B34</f>
        <v>7.1428571428571425E-2</v>
      </c>
      <c r="C37" s="5">
        <f>C30/C34</f>
        <v>0.18571428571428572</v>
      </c>
      <c r="D37" s="5">
        <f>D30/D34</f>
        <v>0.189873417721519</v>
      </c>
      <c r="E37" s="5">
        <f>E30/E34</f>
        <v>7.1428571428571425E-2</v>
      </c>
    </row>
    <row r="38" spans="1:9" x14ac:dyDescent="0.25">
      <c r="A38" s="6" t="s">
        <v>15</v>
      </c>
      <c r="B38" s="5">
        <f>B31/B34</f>
        <v>0.31632653061224492</v>
      </c>
      <c r="C38" s="5">
        <f>C31/C34</f>
        <v>0.35714285714285715</v>
      </c>
      <c r="D38" s="5">
        <f>D31/D34</f>
        <v>0.17721518987341772</v>
      </c>
      <c r="E38" s="5">
        <f>E31/E34</f>
        <v>0.14285714285714285</v>
      </c>
    </row>
    <row r="39" spans="1:9" x14ac:dyDescent="0.25">
      <c r="A39" s="6" t="s">
        <v>16</v>
      </c>
      <c r="B39" s="5">
        <f>B32/B34</f>
        <v>0.16326530612244897</v>
      </c>
      <c r="C39" s="5">
        <f>C32/C34</f>
        <v>0.14285714285714285</v>
      </c>
      <c r="D39" s="5">
        <f>D32/D34</f>
        <v>7.5949367088607597E-2</v>
      </c>
      <c r="E39" s="5">
        <f>E32/E34</f>
        <v>0.14285714285714285</v>
      </c>
    </row>
    <row r="40" spans="1:9" x14ac:dyDescent="0.25">
      <c r="A40" s="6" t="s">
        <v>17</v>
      </c>
      <c r="B40" s="5">
        <f>B33/B34</f>
        <v>0.40816326530612246</v>
      </c>
      <c r="C40" s="5">
        <f>C33/C34</f>
        <v>0.22857142857142856</v>
      </c>
      <c r="D40" s="5">
        <f>D33/D34</f>
        <v>0.20253164556962025</v>
      </c>
      <c r="E40" s="5">
        <f>E33/E34</f>
        <v>0.6428571428571429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56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31</v>
      </c>
      <c r="C52" s="21">
        <v>0</v>
      </c>
      <c r="D52" s="21">
        <v>0</v>
      </c>
      <c r="E52" s="21">
        <v>11</v>
      </c>
      <c r="F52" s="21">
        <f>SUM(B52:E52)</f>
        <v>42</v>
      </c>
    </row>
    <row r="53" spans="1:6" x14ac:dyDescent="0.25">
      <c r="A53" s="20" t="s">
        <v>14</v>
      </c>
      <c r="B53" s="21">
        <v>42</v>
      </c>
      <c r="C53" s="21">
        <v>0</v>
      </c>
      <c r="D53" s="21">
        <v>0</v>
      </c>
      <c r="E53" s="21">
        <v>2</v>
      </c>
      <c r="F53" s="21">
        <f>SUM(B53:E53)</f>
        <v>44</v>
      </c>
    </row>
    <row r="54" spans="1:6" x14ac:dyDescent="0.25">
      <c r="A54" s="20" t="s">
        <v>15</v>
      </c>
      <c r="B54" s="21">
        <v>102</v>
      </c>
      <c r="C54" s="21">
        <v>0</v>
      </c>
      <c r="D54" s="21">
        <v>0</v>
      </c>
      <c r="E54" s="21">
        <v>1</v>
      </c>
      <c r="F54" s="21">
        <f>SUM(B54:E54)</f>
        <v>103</v>
      </c>
    </row>
    <row r="55" spans="1:6" x14ac:dyDescent="0.25">
      <c r="A55" s="20" t="s">
        <v>16</v>
      </c>
      <c r="B55" s="21">
        <v>50</v>
      </c>
      <c r="C55" s="21">
        <v>0</v>
      </c>
      <c r="D55" s="21">
        <v>0</v>
      </c>
      <c r="E55" s="21">
        <v>0</v>
      </c>
      <c r="F55" s="21">
        <f>SUM(B55:E55)</f>
        <v>50</v>
      </c>
    </row>
    <row r="56" spans="1:6" x14ac:dyDescent="0.25">
      <c r="A56" s="20" t="s">
        <v>17</v>
      </c>
      <c r="B56" s="21">
        <v>112</v>
      </c>
      <c r="C56" s="21">
        <v>3</v>
      </c>
      <c r="D56" s="21">
        <v>0</v>
      </c>
      <c r="E56" s="21">
        <v>6</v>
      </c>
      <c r="F56" s="21">
        <f>SUM(B56:E56)</f>
        <v>121</v>
      </c>
    </row>
    <row r="57" spans="1:6" x14ac:dyDescent="0.25">
      <c r="A57" s="22" t="s">
        <v>0</v>
      </c>
      <c r="B57" s="63">
        <f>SUM(B52:B56)</f>
        <v>337</v>
      </c>
      <c r="C57" s="63">
        <f>SUM(C52:C56)</f>
        <v>3</v>
      </c>
      <c r="D57" s="63">
        <f>SUM(D52:D56)</f>
        <v>0</v>
      </c>
      <c r="E57" s="63">
        <f>SUM(E52:E56)</f>
        <v>20</v>
      </c>
      <c r="F57" s="22">
        <f>SUM(F52:F56)</f>
        <v>360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9.1988130563798218E-2</v>
      </c>
      <c r="C59" s="24">
        <f>C52/C57</f>
        <v>0</v>
      </c>
      <c r="D59" s="24" t="e">
        <f>D52/D57</f>
        <v>#DIV/0!</v>
      </c>
      <c r="E59" s="24">
        <f>E52/E57</f>
        <v>0.55000000000000004</v>
      </c>
      <c r="F59" s="19"/>
    </row>
    <row r="60" spans="1:6" x14ac:dyDescent="0.25">
      <c r="A60" s="20" t="s">
        <v>14</v>
      </c>
      <c r="B60" s="24">
        <f>B53/B57</f>
        <v>0.12462908011869436</v>
      </c>
      <c r="C60" s="24">
        <f>C53/C57</f>
        <v>0</v>
      </c>
      <c r="D60" s="24" t="e">
        <f>D53/D57</f>
        <v>#DIV/0!</v>
      </c>
      <c r="E60" s="24">
        <f>E53/E57</f>
        <v>0.1</v>
      </c>
      <c r="F60" s="19"/>
    </row>
    <row r="61" spans="1:6" x14ac:dyDescent="0.25">
      <c r="A61" s="20" t="s">
        <v>15</v>
      </c>
      <c r="B61" s="24">
        <f>B54/B57</f>
        <v>0.30267062314540061</v>
      </c>
      <c r="C61" s="24">
        <f>C54/C57</f>
        <v>0</v>
      </c>
      <c r="D61" s="24" t="e">
        <f>D54/D57</f>
        <v>#DIV/0!</v>
      </c>
      <c r="E61" s="24">
        <f>E54/E57</f>
        <v>0.05</v>
      </c>
      <c r="F61" s="19"/>
    </row>
    <row r="62" spans="1:6" x14ac:dyDescent="0.25">
      <c r="A62" s="20" t="s">
        <v>16</v>
      </c>
      <c r="B62" s="24">
        <f>B55/B57</f>
        <v>0.14836795252225518</v>
      </c>
      <c r="C62" s="24">
        <f>C55/C57</f>
        <v>0</v>
      </c>
      <c r="D62" s="24" t="e">
        <f>D55/D57</f>
        <v>#DIV/0!</v>
      </c>
      <c r="E62" s="24">
        <f>E55/E57</f>
        <v>0</v>
      </c>
      <c r="F62" s="19"/>
    </row>
    <row r="63" spans="1:6" x14ac:dyDescent="0.25">
      <c r="A63" s="20" t="s">
        <v>17</v>
      </c>
      <c r="B63" s="24">
        <f>B56/B57</f>
        <v>0.33234421364985162</v>
      </c>
      <c r="C63" s="24">
        <f>C56/C57</f>
        <v>1</v>
      </c>
      <c r="D63" s="24" t="e">
        <f>D56/D57</f>
        <v>#DIV/0!</v>
      </c>
      <c r="E63" s="24">
        <f>E56/E57</f>
        <v>0.3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55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6</v>
      </c>
      <c r="C75" s="21">
        <v>13</v>
      </c>
      <c r="D75" s="21">
        <v>14</v>
      </c>
      <c r="E75" s="21">
        <v>9</v>
      </c>
      <c r="F75" s="21">
        <f>SUM(B75:E75)</f>
        <v>42</v>
      </c>
    </row>
    <row r="76" spans="1:6" x14ac:dyDescent="0.25">
      <c r="A76" s="20" t="s">
        <v>14</v>
      </c>
      <c r="B76" s="21">
        <v>1</v>
      </c>
      <c r="C76" s="21">
        <v>6</v>
      </c>
      <c r="D76" s="21">
        <v>27</v>
      </c>
      <c r="E76" s="21">
        <v>8</v>
      </c>
      <c r="F76" s="21">
        <f>SUM(B76:E76)</f>
        <v>42</v>
      </c>
    </row>
    <row r="77" spans="1:6" x14ac:dyDescent="0.25">
      <c r="A77" s="20" t="s">
        <v>15</v>
      </c>
      <c r="B77" s="21">
        <v>4</v>
      </c>
      <c r="C77" s="21">
        <v>17</v>
      </c>
      <c r="D77" s="21">
        <v>71</v>
      </c>
      <c r="E77" s="21">
        <v>11</v>
      </c>
      <c r="F77" s="21">
        <f>SUM(B77:E77)</f>
        <v>103</v>
      </c>
    </row>
    <row r="78" spans="1:6" x14ac:dyDescent="0.25">
      <c r="A78" s="20" t="s">
        <v>16</v>
      </c>
      <c r="B78" s="21">
        <v>0</v>
      </c>
      <c r="C78" s="21">
        <v>7</v>
      </c>
      <c r="D78" s="21">
        <v>35</v>
      </c>
      <c r="E78" s="21">
        <v>8</v>
      </c>
      <c r="F78" s="21">
        <f>SUM(B78:E78)</f>
        <v>50</v>
      </c>
    </row>
    <row r="79" spans="1:6" x14ac:dyDescent="0.25">
      <c r="A79" s="20" t="s">
        <v>17</v>
      </c>
      <c r="B79" s="21">
        <v>2</v>
      </c>
      <c r="C79" s="21">
        <v>20</v>
      </c>
      <c r="D79" s="21">
        <v>59</v>
      </c>
      <c r="E79" s="21">
        <v>33</v>
      </c>
      <c r="F79" s="21">
        <f>SUM(B79:E79)</f>
        <v>114</v>
      </c>
    </row>
    <row r="80" spans="1:6" x14ac:dyDescent="0.25">
      <c r="A80" s="26" t="s">
        <v>0</v>
      </c>
      <c r="B80" s="63">
        <f>SUM(B75:B79)</f>
        <v>13</v>
      </c>
      <c r="C80" s="63">
        <f>SUM(C75:C79)</f>
        <v>63</v>
      </c>
      <c r="D80" s="63">
        <f>SUM(D75:D79)</f>
        <v>206</v>
      </c>
      <c r="E80" s="63">
        <f>SUM(E75:E79)</f>
        <v>69</v>
      </c>
      <c r="F80" s="22">
        <f>SUM(F75:F79)</f>
        <v>351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0.46153846153846156</v>
      </c>
      <c r="C82" s="24">
        <f>C75/C80</f>
        <v>0.20634920634920634</v>
      </c>
      <c r="D82" s="24">
        <f>D75/D80</f>
        <v>6.7961165048543687E-2</v>
      </c>
      <c r="E82" s="24">
        <f>E75/E80</f>
        <v>0.13043478260869565</v>
      </c>
      <c r="F82" s="19"/>
    </row>
    <row r="83" spans="1:6" x14ac:dyDescent="0.25">
      <c r="A83" s="20" t="s">
        <v>14</v>
      </c>
      <c r="B83" s="24">
        <f>B76/B80</f>
        <v>7.6923076923076927E-2</v>
      </c>
      <c r="C83" s="24">
        <f>C76/C80</f>
        <v>9.5238095238095233E-2</v>
      </c>
      <c r="D83" s="24">
        <f>D76/D80</f>
        <v>0.13106796116504854</v>
      </c>
      <c r="E83" s="24">
        <f>E76/E80</f>
        <v>0.11594202898550725</v>
      </c>
      <c r="F83" s="19"/>
    </row>
    <row r="84" spans="1:6" x14ac:dyDescent="0.25">
      <c r="A84" s="20" t="s">
        <v>15</v>
      </c>
      <c r="B84" s="24">
        <f>B77/B80</f>
        <v>0.30769230769230771</v>
      </c>
      <c r="C84" s="24">
        <f>C77/C80</f>
        <v>0.26984126984126983</v>
      </c>
      <c r="D84" s="24">
        <f>D77/D80</f>
        <v>0.3446601941747573</v>
      </c>
      <c r="E84" s="24">
        <f>E77/E80</f>
        <v>0.15942028985507245</v>
      </c>
      <c r="F84" s="19"/>
    </row>
    <row r="85" spans="1:6" x14ac:dyDescent="0.25">
      <c r="A85" s="20" t="s">
        <v>16</v>
      </c>
      <c r="B85" s="24">
        <f>B78/B80</f>
        <v>0</v>
      </c>
      <c r="C85" s="24">
        <f>C78/C80</f>
        <v>0.1111111111111111</v>
      </c>
      <c r="D85" s="24">
        <f>D78/D80</f>
        <v>0.16990291262135923</v>
      </c>
      <c r="E85" s="24">
        <f>E78/E80</f>
        <v>0.11594202898550725</v>
      </c>
      <c r="F85" s="19"/>
    </row>
    <row r="86" spans="1:6" x14ac:dyDescent="0.25">
      <c r="A86" s="20" t="s">
        <v>17</v>
      </c>
      <c r="B86" s="24">
        <f>B79/B80</f>
        <v>0.15384615384615385</v>
      </c>
      <c r="C86" s="24">
        <f>C79/C80</f>
        <v>0.31746031746031744</v>
      </c>
      <c r="D86" s="24">
        <f>D79/D80</f>
        <v>0.28640776699029125</v>
      </c>
      <c r="E86" s="24">
        <f>E79/E80</f>
        <v>0.47826086956521741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54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4</v>
      </c>
      <c r="C98" s="21">
        <v>0</v>
      </c>
      <c r="D98" s="21">
        <v>15</v>
      </c>
      <c r="E98" s="28">
        <v>23</v>
      </c>
      <c r="F98" s="21">
        <f>SUM(B98:E98)</f>
        <v>42</v>
      </c>
    </row>
    <row r="99" spans="1:6" x14ac:dyDescent="0.25">
      <c r="A99" s="20" t="s">
        <v>14</v>
      </c>
      <c r="B99" s="21">
        <v>2</v>
      </c>
      <c r="C99" s="21">
        <v>0</v>
      </c>
      <c r="D99" s="21">
        <v>15</v>
      </c>
      <c r="E99" s="28">
        <v>27</v>
      </c>
      <c r="F99" s="21">
        <f>SUM(B99:E99)</f>
        <v>44</v>
      </c>
    </row>
    <row r="100" spans="1:6" x14ac:dyDescent="0.25">
      <c r="A100" s="20" t="s">
        <v>15</v>
      </c>
      <c r="B100" s="21">
        <v>15</v>
      </c>
      <c r="C100" s="21">
        <v>2</v>
      </c>
      <c r="D100" s="21">
        <v>40</v>
      </c>
      <c r="E100" s="28">
        <v>46</v>
      </c>
      <c r="F100" s="21">
        <f>SUM(B100:E100)</f>
        <v>103</v>
      </c>
    </row>
    <row r="101" spans="1:6" x14ac:dyDescent="0.25">
      <c r="A101" s="20" t="s">
        <v>16</v>
      </c>
      <c r="B101" s="21">
        <v>9</v>
      </c>
      <c r="C101" s="21">
        <v>1</v>
      </c>
      <c r="D101" s="21">
        <v>16</v>
      </c>
      <c r="E101" s="28">
        <v>24</v>
      </c>
      <c r="F101" s="21">
        <f>SUM(B101:E101)</f>
        <v>50</v>
      </c>
    </row>
    <row r="102" spans="1:6" x14ac:dyDescent="0.25">
      <c r="A102" s="20" t="s">
        <v>17</v>
      </c>
      <c r="B102" s="21">
        <v>22</v>
      </c>
      <c r="C102" s="21">
        <v>3</v>
      </c>
      <c r="D102" s="21">
        <v>31</v>
      </c>
      <c r="E102" s="28">
        <v>65</v>
      </c>
      <c r="F102" s="21">
        <f>SUM(B102:E102)</f>
        <v>121</v>
      </c>
    </row>
    <row r="103" spans="1:6" x14ac:dyDescent="0.25">
      <c r="A103" s="26" t="s">
        <v>0</v>
      </c>
      <c r="B103" s="63">
        <f>SUM(B98:B102)</f>
        <v>52</v>
      </c>
      <c r="C103" s="63">
        <f>SUM(C98:C102)</f>
        <v>6</v>
      </c>
      <c r="D103" s="63">
        <f>SUM(D98:D102)</f>
        <v>117</v>
      </c>
      <c r="E103" s="63">
        <f>SUM(E98:E102)</f>
        <v>185</v>
      </c>
      <c r="F103" s="22">
        <f>SUM(F98:F102)</f>
        <v>360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7.6923076923076927E-2</v>
      </c>
      <c r="C105" s="24">
        <f>C98/C103</f>
        <v>0</v>
      </c>
      <c r="D105" s="24">
        <f>D98/D103</f>
        <v>0.12820512820512819</v>
      </c>
      <c r="E105" s="24">
        <f>E98/E103</f>
        <v>0.12432432432432433</v>
      </c>
      <c r="F105" s="19"/>
    </row>
    <row r="106" spans="1:6" x14ac:dyDescent="0.25">
      <c r="A106" s="20" t="s">
        <v>14</v>
      </c>
      <c r="B106" s="24">
        <f>B99/B103</f>
        <v>3.8461538461538464E-2</v>
      </c>
      <c r="C106" s="24">
        <f>C99/C103</f>
        <v>0</v>
      </c>
      <c r="D106" s="24">
        <f>D99/D103</f>
        <v>0.12820512820512819</v>
      </c>
      <c r="E106" s="24">
        <f>E99/E103</f>
        <v>0.14594594594594595</v>
      </c>
      <c r="F106" s="19"/>
    </row>
    <row r="107" spans="1:6" x14ac:dyDescent="0.25">
      <c r="A107" s="20" t="s">
        <v>15</v>
      </c>
      <c r="B107" s="24">
        <f>B100/B103</f>
        <v>0.28846153846153844</v>
      </c>
      <c r="C107" s="24">
        <f>C100/C103</f>
        <v>0.33333333333333331</v>
      </c>
      <c r="D107" s="24">
        <f>D100/D103</f>
        <v>0.34188034188034189</v>
      </c>
      <c r="E107" s="24">
        <f>E100/E103</f>
        <v>0.24864864864864866</v>
      </c>
      <c r="F107" s="19"/>
    </row>
    <row r="108" spans="1:6" x14ac:dyDescent="0.25">
      <c r="A108" s="20" t="s">
        <v>16</v>
      </c>
      <c r="B108" s="24">
        <f>B101/B103</f>
        <v>0.17307692307692307</v>
      </c>
      <c r="C108" s="24">
        <f>C101/C103</f>
        <v>0.16666666666666666</v>
      </c>
      <c r="D108" s="24">
        <f>D101/D103</f>
        <v>0.13675213675213677</v>
      </c>
      <c r="E108" s="24">
        <f>E101/E103</f>
        <v>0.12972972972972974</v>
      </c>
      <c r="F108" s="19"/>
    </row>
    <row r="109" spans="1:6" x14ac:dyDescent="0.25">
      <c r="A109" s="20" t="s">
        <v>17</v>
      </c>
      <c r="B109" s="24">
        <f>B102/B103</f>
        <v>0.42307692307692307</v>
      </c>
      <c r="C109" s="24">
        <f>C102/C103</f>
        <v>0.5</v>
      </c>
      <c r="D109" s="24">
        <f>D102/D103</f>
        <v>0.26495726495726496</v>
      </c>
      <c r="E109" s="24">
        <f>E102/E103</f>
        <v>0.35135135135135137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2018-07-18T21:39:47Z</dcterms:modified>
</cp:coreProperties>
</file>