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3" l="1"/>
  <c r="D34" i="3"/>
  <c r="C34" i="3"/>
  <c r="B34" i="3"/>
  <c r="B57" i="3"/>
  <c r="C57" i="3"/>
  <c r="D57" i="3"/>
  <c r="E57" i="3"/>
  <c r="B80" i="3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63" i="3"/>
  <c r="D63" i="3"/>
  <c r="C63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<sst xmlns="http://schemas.openxmlformats.org/spreadsheetml/2006/main" count="225" uniqueCount="59">
  <si>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</si>
  <si>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</si>
  <si>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</si>
  <si>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</si>
  <si>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</si>
  <si>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</si>
  <si>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</si>
  <si>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</si>
  <si>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</si>
  <si>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</si>
  <si>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</si>
  <si>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</si>
  <si>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</si>
  <si>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</si>
  <si>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</si>
  <si>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</si>
  <si>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</si>
  <si>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</si>
  <si>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</si>
  <si>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</si>
  <si>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</si>
  <si>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</si>
  <si>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</si>
  <si>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</si>
  <si>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</si>
  <si>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</si>
  <si>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</si>
  <si>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</si>
  <si>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</si>
  <si>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</si>
  <si>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</si>
  <si>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</si>
  <si>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</si>
  <si>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</si>
  <si>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</si>
  <si>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</si>
  <si>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</si>
  <si>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</si>
  <si>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</si>
  <si>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</si>
  <si>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</si>
  <si>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</si>
  <si>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</si>
  <si>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</si>
  <si>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</si>
  <si>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West Virginia</t>
  </si>
  <si>
    <t>Chronic Absence Levels Across West Virginia Schools SY 15-16 Compared to SY 13-14</t>
  </si>
  <si>
    <t>Chronic Absence Levels Across West Virginia Schools</t>
  </si>
  <si>
    <t>West Virginia Schools Reporting Zero Students as Chronically Absent</t>
  </si>
  <si>
    <t>SY 15-16 Chronic Absence Levels Across West Virginia Schools by Locale</t>
  </si>
  <si>
    <t>SY 15-16 Chronic Absence Levels Across West Virginia Schools by Concentration of Poverty</t>
  </si>
  <si>
    <t xml:space="preserve">SY 15-16 Chronic Absence Levels Across West Virginia Schools by School Type </t>
  </si>
  <si>
    <t xml:space="preserve">SY 15-16 Chronic Absence Levels Across West Virginia Schools by Grades Served </t>
  </si>
  <si>
    <t>SY 15-16 Chronic Absence Levels Across 
West Virginia Schools</t>
  </si>
  <si>
    <t>SY 13-14 Chronic Absence Levels Across West Virginia Schools by Locale</t>
  </si>
  <si>
    <t>SY 13-14 Chronic Absence Levels Across West Virginia Schools by Concentration of Poverty</t>
  </si>
  <si>
    <t xml:space="preserve">SY 13-14 Chronic Absence Levels Across West Virginia Schools by School Type </t>
  </si>
  <si>
    <t>SY 13-14 Chronic Absence Levels Across West Virginia Schools by Grade Level Served</t>
  </si>
  <si>
    <t>SY 13-14 Chronic Absence Levels Across 
West Virginia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</si>
</sst>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West Virginia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56</c:v>
                </c:pt>
                <c:pt idx="1">
                  <c:v>94</c:v>
                </c:pt>
                <c:pt idx="2">
                  <c:v>210</c:v>
                </c:pt>
                <c:pt idx="3">
                  <c:v>142</c:v>
                </c:pt>
                <c:pt idx="4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99</c:v>
                </c:pt>
                <c:pt idx="1">
                  <c:v>170</c:v>
                </c:pt>
                <c:pt idx="2">
                  <c:v>236</c:v>
                </c:pt>
                <c:pt idx="3">
                  <c:v>87</c:v>
                </c:pt>
                <c:pt idx="4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6081384"/>
        <c:axId val="2111771624"/>
      </c:barChart>
      <c:catAx>
        <c:axId val="213608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771624"/>
        <c:crosses val="autoZero"/>
        <c:auto val="1"/>
        <c:lblAlgn val="ctr"/>
        <c:lblOffset val="100"/>
        <c:noMultiLvlLbl val="0"/>
      </c:catAx>
      <c:valAx>
        <c:axId val="2111771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layout>
            <c:manualLayout>
              <c:xMode val="edge"/>
              <c:yMode val="edge"/>
              <c:x val="1.1230697652927901E-2"/>
              <c:y val="0.2620251043153580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08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West Virginia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</c:v>
                </c:pt>
                <c:pt idx="1">
                  <c:v>9.0909090909090912E-2</c:v>
                </c:pt>
                <c:pt idx="2">
                  <c:v>5.128205128205128E-2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0.14814814814814814</c:v>
                </c:pt>
                <c:pt idx="1">
                  <c:v>9.0909090909090912E-2</c:v>
                </c:pt>
                <c:pt idx="2">
                  <c:v>9.6153846153846159E-2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7.407407407407407E-2</c:v>
                </c:pt>
                <c:pt idx="1">
                  <c:v>0.38787878787878788</c:v>
                </c:pt>
                <c:pt idx="2">
                  <c:v>0.32692307692307693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0.1111111111111111</c:v>
                </c:pt>
                <c:pt idx="1">
                  <c:v>0.19393939393939394</c:v>
                </c:pt>
                <c:pt idx="2">
                  <c:v>0.20512820512820512</c:v>
                </c:pt>
                <c:pt idx="3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0.66666666666666663</c:v>
                </c:pt>
                <c:pt idx="1">
                  <c:v>0.23636363636363636</c:v>
                </c:pt>
                <c:pt idx="2">
                  <c:v>0.32051282051282054</c:v>
                </c:pt>
                <c:pt idx="3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-2113041800"/>
        <c:axId val="2090810760"/>
      </c:barChart>
      <c:catAx>
        <c:axId val="-2113041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0810760"/>
        <c:crosses val="autoZero"/>
        <c:auto val="1"/>
        <c:lblAlgn val="ctr"/>
        <c:lblOffset val="100"/>
        <c:noMultiLvlLbl val="0"/>
      </c:catAx>
      <c:valAx>
        <c:axId val="2090810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6745713243342E-2"/>
              <c:y val="0.359383693752978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30418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West Virginia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0.10227272727272728</c:v>
                </c:pt>
                <c:pt idx="1">
                  <c:v>3.8461538461538464E-2</c:v>
                </c:pt>
                <c:pt idx="2">
                  <c:v>9.7744360902255634E-2</c:v>
                </c:pt>
                <c:pt idx="3">
                  <c:v>7.7562326869806089E-2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0.18181818181818182</c:v>
                </c:pt>
                <c:pt idx="1">
                  <c:v>0.16153846153846155</c:v>
                </c:pt>
                <c:pt idx="2">
                  <c:v>6.7669172932330823E-2</c:v>
                </c:pt>
                <c:pt idx="3">
                  <c:v>0.1329639889196676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0.23863636363636365</c:v>
                </c:pt>
                <c:pt idx="1">
                  <c:v>0.36153846153846153</c:v>
                </c:pt>
                <c:pt idx="2">
                  <c:v>0.2781954887218045</c:v>
                </c:pt>
                <c:pt idx="3">
                  <c:v>0.29085872576177285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0.18181818181818182</c:v>
                </c:pt>
                <c:pt idx="1">
                  <c:v>0.16923076923076924</c:v>
                </c:pt>
                <c:pt idx="2">
                  <c:v>0.24812030075187969</c:v>
                </c:pt>
                <c:pt idx="3">
                  <c:v>0.19667590027700832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0.29545454545454547</c:v>
                </c:pt>
                <c:pt idx="1">
                  <c:v>0.26923076923076922</c:v>
                </c:pt>
                <c:pt idx="2">
                  <c:v>0.30827067669172931</c:v>
                </c:pt>
                <c:pt idx="3">
                  <c:v>0.30193905817174516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8931096"/>
        <c:axId val="-2118940312"/>
      </c:barChart>
      <c:catAx>
        <c:axId val="-2118931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8940312"/>
        <c:crosses val="autoZero"/>
        <c:auto val="1"/>
        <c:lblAlgn val="ctr"/>
        <c:lblOffset val="100"/>
        <c:noMultiLvlLbl val="0"/>
      </c:catAx>
      <c:valAx>
        <c:axId val="-2118940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44623262619E-2"/>
              <c:y val="0.31016272965879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89310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West Virginia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7.8541374474053294E-2</c:v>
                </c:pt>
                <c:pt idx="1">
                  <c:v>0.13183730715287517</c:v>
                </c:pt>
                <c:pt idx="2">
                  <c:v>0.29453015427769985</c:v>
                </c:pt>
                <c:pt idx="3">
                  <c:v>0.19915848527349228</c:v>
                </c:pt>
                <c:pt idx="4">
                  <c:v>0.2959326788218794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0.13943661971830987</c:v>
                </c:pt>
                <c:pt idx="1">
                  <c:v>0.23943661971830985</c:v>
                </c:pt>
                <c:pt idx="2">
                  <c:v>0.3323943661971831</c:v>
                </c:pt>
                <c:pt idx="3">
                  <c:v>0.12253521126760564</c:v>
                </c:pt>
                <c:pt idx="4">
                  <c:v>0.16619718309859155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941640"/>
        <c:axId val="2103546472"/>
      </c:barChart>
      <c:catAx>
        <c:axId val="2134941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546472"/>
        <c:crosses val="autoZero"/>
        <c:auto val="1"/>
        <c:lblAlgn val="ctr"/>
        <c:lblOffset val="100"/>
        <c:noMultiLvlLbl val="0"/>
      </c:catAx>
      <c:valAx>
        <c:axId val="2103546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8199676283496802E-3"/>
              <c:y val="0.245160240408709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34941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West Virginia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0.10098176718092566</c:v>
                </c:pt>
                <c:pt idx="1">
                  <c:v>6.0563380281690143E-2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15730824"/>
        <c:axId val="2139838616"/>
      </c:barChart>
      <c:catAx>
        <c:axId val="-211573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838616"/>
        <c:crosses val="autoZero"/>
        <c:auto val="1"/>
        <c:lblAlgn val="ctr"/>
        <c:lblOffset val="100"/>
        <c:noMultiLvlLbl val="0"/>
      </c:catAx>
      <c:valAx>
        <c:axId val="213983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9.83376185969379E-3"/>
              <c:y val="0.31572500867604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73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for </a:t>
            </a:r>
            <a:r>
              <a:rPr lang="en-US" sz="1400" b="1" i="0" u="none" strike="noStrike" baseline="0">
                <a:effectLst/>
              </a:rPr>
              <a:t>West Virginia </a:t>
            </a:r>
            <a:r>
              <a:rPr lang="en-US" sz="1400"/>
              <a:t>Schools Vary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9.5671981776765377E-2</c:v>
                </c:pt>
                <c:pt idx="1">
                  <c:v>0.17241379310344829</c:v>
                </c:pt>
                <c:pt idx="2">
                  <c:v>0.2831858407079646</c:v>
                </c:pt>
                <c:pt idx="3">
                  <c:v>0.13157894736842105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0.23006833712984054</c:v>
                </c:pt>
                <c:pt idx="1">
                  <c:v>0.36206896551724138</c:v>
                </c:pt>
                <c:pt idx="2">
                  <c:v>0.18584070796460178</c:v>
                </c:pt>
                <c:pt idx="3">
                  <c:v>0.13157894736842105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0.35990888382687924</c:v>
                </c:pt>
                <c:pt idx="1">
                  <c:v>0.30172413793103448</c:v>
                </c:pt>
                <c:pt idx="2">
                  <c:v>0.30973451327433627</c:v>
                </c:pt>
                <c:pt idx="3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0.14578587699316628</c:v>
                </c:pt>
                <c:pt idx="1">
                  <c:v>9.4827586206896547E-2</c:v>
                </c:pt>
                <c:pt idx="2">
                  <c:v>9.7345132743362831E-2</c:v>
                </c:pt>
                <c:pt idx="3">
                  <c:v>2.6315789473684209E-2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0.16856492027334852</c:v>
                </c:pt>
                <c:pt idx="1">
                  <c:v>6.8965517241379309E-2</c:v>
                </c:pt>
                <c:pt idx="2">
                  <c:v>0.12389380530973451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2210936"/>
        <c:axId val="2098071736"/>
      </c:barChart>
      <c:catAx>
        <c:axId val="2142210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071736"/>
        <c:crosses val="autoZero"/>
        <c:auto val="1"/>
        <c:lblAlgn val="ctr"/>
        <c:lblOffset val="100"/>
        <c:noMultiLvlLbl val="0"/>
      </c:catAx>
      <c:valAx>
        <c:axId val="2098071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22109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for </a:t>
            </a:r>
            <a:r>
              <a:rPr lang="en-US" sz="1400" b="1" i="0" u="none" strike="noStrike" baseline="0">
                <a:effectLst/>
              </a:rPr>
              <a:t>West Virginia </a:t>
            </a:r>
            <a:r>
              <a:rPr lang="en-US" sz="1400" baseline="0"/>
              <a:t>Schools Vary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0.1394658753709199</c:v>
                </c:pt>
                <c:pt idx="1">
                  <c:v>0</c:v>
                </c:pt>
                <c:pt idx="2">
                  <c:v>0.16666666666666666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0.24925816023738873</c:v>
                </c:pt>
                <c:pt idx="1">
                  <c:v>0.33333333333333331</c:v>
                </c:pt>
                <c:pt idx="2">
                  <c:v>0.16666666666666666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0.35014836795252224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0.12759643916913946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0.13353115727002968</c:v>
                </c:pt>
                <c:pt idx="1">
                  <c:v>0.33333333333333331</c:v>
                </c:pt>
                <c:pt idx="2">
                  <c:v>0.66666666666666663</c:v>
                </c:pt>
                <c:pt idx="3">
                  <c:v>0.83333333333333337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2971784"/>
        <c:axId val="2144706296"/>
      </c:barChart>
      <c:catAx>
        <c:axId val="2112971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706296"/>
        <c:crosses val="autoZero"/>
        <c:auto val="1"/>
        <c:lblAlgn val="ctr"/>
        <c:lblOffset val="100"/>
        <c:noMultiLvlLbl val="0"/>
      </c:catAx>
      <c:valAx>
        <c:axId val="2144706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971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6 - West Virginia </a:t>
            </a:r>
            <a:r>
              <a:rPr lang="en-US" sz="1400" b="1" i="0" baseline="0">
                <a:effectLst/>
              </a:rPr>
              <a:t>Schools Serving More Students in Poverty Have Higher SY 15-16 Chronic Absence Levels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9.5238095238095233E-2</c:v>
                </c:pt>
                <c:pt idx="1">
                  <c:v>0.16871165644171779</c:v>
                </c:pt>
                <c:pt idx="2">
                  <c:v>0.12302839116719243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0.23809523809523808</c:v>
                </c:pt>
                <c:pt idx="1">
                  <c:v>0.29754601226993865</c:v>
                </c:pt>
                <c:pt idx="2">
                  <c:v>0.19242902208201892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0.11904761904761904</c:v>
                </c:pt>
                <c:pt idx="1">
                  <c:v>0.27607361963190186</c:v>
                </c:pt>
                <c:pt idx="2">
                  <c:v>0.42586750788643535</c:v>
                </c:pt>
                <c:pt idx="3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9.5238095238095233E-2</c:v>
                </c:pt>
                <c:pt idx="1">
                  <c:v>0.13190184049079753</c:v>
                </c:pt>
                <c:pt idx="2">
                  <c:v>0.11356466876971609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0.45238095238095238</c:v>
                </c:pt>
                <c:pt idx="1">
                  <c:v>0.12576687116564417</c:v>
                </c:pt>
                <c:pt idx="2">
                  <c:v>0.14511041009463724</c:v>
                </c:pt>
                <c:pt idx="3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-2113269320"/>
        <c:axId val="2095373784"/>
      </c:barChart>
      <c:catAx>
        <c:axId val="-2113269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73784"/>
        <c:crosses val="autoZero"/>
        <c:auto val="1"/>
        <c:lblAlgn val="ctr"/>
        <c:lblOffset val="100"/>
        <c:noMultiLvlLbl val="0"/>
      </c:catAx>
      <c:valAx>
        <c:axId val="2095373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32693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Distribution of SY 15-16 Chronic Absence Levels for </a:t>
            </a:r>
            <a:r>
              <a:rPr lang="en-US" sz="1400" b="1" i="0" u="none" strike="noStrike" baseline="0">
                <a:effectLst/>
              </a:rPr>
              <a:t>West Virginia </a:t>
            </a:r>
            <a:r>
              <a:rPr lang="en-US" sz="1400" b="1" i="0" baseline="0">
                <a:effectLst/>
              </a:rPr>
              <a:t>Schools Across Different Locales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0.12643678160919541</c:v>
                </c:pt>
                <c:pt idx="1">
                  <c:v>0.11194029850746269</c:v>
                </c:pt>
                <c:pt idx="2">
                  <c:v>0.2</c:v>
                </c:pt>
                <c:pt idx="3">
                  <c:v>0.13202247191011235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0.2988505747126437</c:v>
                </c:pt>
                <c:pt idx="1">
                  <c:v>0.27611940298507465</c:v>
                </c:pt>
                <c:pt idx="2">
                  <c:v>0.18461538461538463</c:v>
                </c:pt>
                <c:pt idx="3">
                  <c:v>0.23314606741573032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0.33333333333333331</c:v>
                </c:pt>
                <c:pt idx="1">
                  <c:v>0.38059701492537312</c:v>
                </c:pt>
                <c:pt idx="2">
                  <c:v>0.26153846153846155</c:v>
                </c:pt>
                <c:pt idx="3">
                  <c:v>0.34269662921348315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0.10344827586206896</c:v>
                </c:pt>
                <c:pt idx="1">
                  <c:v>9.7014925373134331E-2</c:v>
                </c:pt>
                <c:pt idx="2">
                  <c:v>0.13846153846153847</c:v>
                </c:pt>
                <c:pt idx="3">
                  <c:v>0.13202247191011235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0.13793103448275862</c:v>
                </c:pt>
                <c:pt idx="1">
                  <c:v>0.13432835820895522</c:v>
                </c:pt>
                <c:pt idx="2">
                  <c:v>0.2153846153846154</c:v>
                </c:pt>
                <c:pt idx="3">
                  <c:v>0.1601123595505618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6851640"/>
        <c:axId val="-2111018952"/>
      </c:barChart>
      <c:catAx>
        <c:axId val="2106851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018952"/>
        <c:crosses val="autoZero"/>
        <c:auto val="1"/>
        <c:lblAlgn val="ctr"/>
        <c:lblOffset val="100"/>
        <c:noMultiLvlLbl val="0"/>
      </c:catAx>
      <c:valAx>
        <c:axId val="-2111018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851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West Virginia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3.4246575342465752E-2</c:v>
                </c:pt>
                <c:pt idx="1">
                  <c:v>8.6206896551724144E-2</c:v>
                </c:pt>
                <c:pt idx="2">
                  <c:v>0.20175438596491227</c:v>
                </c:pt>
                <c:pt idx="3">
                  <c:v>0.15909090909090909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0.11643835616438356</c:v>
                </c:pt>
                <c:pt idx="1">
                  <c:v>0.2413793103448276</c:v>
                </c:pt>
                <c:pt idx="2">
                  <c:v>0.10526315789473684</c:v>
                </c:pt>
                <c:pt idx="3">
                  <c:v>6.8181818181818177E-2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0.33561643835616439</c:v>
                </c:pt>
                <c:pt idx="1">
                  <c:v>0.21551724137931033</c:v>
                </c:pt>
                <c:pt idx="2">
                  <c:v>0.25438596491228072</c:v>
                </c:pt>
                <c:pt idx="3">
                  <c:v>0.20454545454545456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0.22602739726027396</c:v>
                </c:pt>
                <c:pt idx="1">
                  <c:v>0.17241379310344829</c:v>
                </c:pt>
                <c:pt idx="2">
                  <c:v>0.14035087719298245</c:v>
                </c:pt>
                <c:pt idx="3">
                  <c:v>0.15909090909090909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0.28767123287671231</c:v>
                </c:pt>
                <c:pt idx="1">
                  <c:v>0.28448275862068967</c:v>
                </c:pt>
                <c:pt idx="2">
                  <c:v>0.2982456140350877</c:v>
                </c:pt>
                <c:pt idx="3">
                  <c:v>0.40909090909090912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8365224"/>
        <c:axId val="-2122161912"/>
      </c:barChart>
      <c:catAx>
        <c:axId val="2098365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2161912"/>
        <c:crosses val="autoZero"/>
        <c:auto val="1"/>
        <c:lblAlgn val="ctr"/>
        <c:lblOffset val="100"/>
        <c:noMultiLvlLbl val="0"/>
      </c:catAx>
      <c:valAx>
        <c:axId val="-2122161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 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9834576373125E-2"/>
              <c:y val="0.358046192491609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365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West Virginia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7.5555555555555556E-2</c:v>
                </c:pt>
                <c:pt idx="1">
                  <c:v>0</c:v>
                </c:pt>
                <c:pt idx="2">
                  <c:v>0.125</c:v>
                </c:pt>
                <c:pt idx="3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0.1362962962962963</c:v>
                </c:pt>
                <c:pt idx="1">
                  <c:v>0</c:v>
                </c:pt>
                <c:pt idx="2">
                  <c:v>0.125</c:v>
                </c:pt>
                <c:pt idx="3">
                  <c:v>3.8461538461538464E-2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0.30666666666666664</c:v>
                </c:pt>
                <c:pt idx="1">
                  <c:v>0.33333333333333331</c:v>
                </c:pt>
                <c:pt idx="2">
                  <c:v>0.125</c:v>
                </c:pt>
                <c:pt idx="3">
                  <c:v>3.8461538461538464E-2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0.20592592592592593</c:v>
                </c:pt>
                <c:pt idx="1">
                  <c:v>0.33333333333333331</c:v>
                </c:pt>
                <c:pt idx="2">
                  <c:v>0</c:v>
                </c:pt>
                <c:pt idx="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0.27555555555555555</c:v>
                </c:pt>
                <c:pt idx="1">
                  <c:v>0.33333333333333331</c:v>
                </c:pt>
                <c:pt idx="2">
                  <c:v>0.625</c:v>
                </c:pt>
                <c:pt idx="3">
                  <c:v>0.73076923076923073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084200"/>
        <c:axId val="2107349512"/>
      </c:barChart>
      <c:catAx>
        <c:axId val="-2111084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7349512"/>
        <c:crosses val="autoZero"/>
        <c:auto val="1"/>
        <c:lblAlgn val="ctr"/>
        <c:lblOffset val="100"/>
        <c:noMultiLvlLbl val="0"/>
      </c:catAx>
      <c:valAx>
        <c:axId val="2107349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33892739876E-2"/>
              <c:y val="0.30883820076564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0842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A48" sqref="A4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56</v>
      </c>
      <c r="C15" s="53">
        <v>99</v>
      </c>
      <c r="D15" s="54">
        <f t="shared" ref="D15:D20" si="0">C15-B15</f>
        <v>43</v>
      </c>
      <c r="F15" s="1"/>
    </row>
    <row r="16" spans="1:6" ht="15.75" x14ac:dyDescent="0.25">
      <c r="A16" s="52" t="s">
        <v>14</v>
      </c>
      <c r="B16" s="53">
        <v>94</v>
      </c>
      <c r="C16" s="53">
        <v>170</v>
      </c>
      <c r="D16" s="54">
        <f t="shared" si="0"/>
        <v>76</v>
      </c>
      <c r="F16" s="1"/>
    </row>
    <row r="17" spans="1:6" ht="15.75" x14ac:dyDescent="0.25">
      <c r="A17" s="52" t="s">
        <v>15</v>
      </c>
      <c r="B17" s="53">
        <v>210</v>
      </c>
      <c r="C17" s="53">
        <v>236</v>
      </c>
      <c r="D17" s="54">
        <f t="shared" si="0"/>
        <v>26</v>
      </c>
      <c r="F17" s="1"/>
    </row>
    <row r="18" spans="1:6" ht="15.75" x14ac:dyDescent="0.25">
      <c r="A18" s="52" t="s">
        <v>16</v>
      </c>
      <c r="B18" s="53">
        <v>142</v>
      </c>
      <c r="C18" s="53">
        <v>87</v>
      </c>
      <c r="D18" s="54">
        <f t="shared" si="0"/>
        <v>-55</v>
      </c>
      <c r="F18" s="1"/>
    </row>
    <row r="19" spans="1:6" ht="15.75" x14ac:dyDescent="0.25">
      <c r="A19" s="52" t="s">
        <v>17</v>
      </c>
      <c r="B19" s="53">
        <v>211</v>
      </c>
      <c r="C19" s="53">
        <v>118</v>
      </c>
      <c r="D19" s="54">
        <f t="shared" si="0"/>
        <v>-93</v>
      </c>
      <c r="F19" s="1"/>
    </row>
    <row r="20" spans="1:6" ht="15.75" x14ac:dyDescent="0.25">
      <c r="A20" s="55" t="s">
        <v>0</v>
      </c>
      <c r="B20" s="65">
        <f>SUM(B15:B19)</f>
        <v>713</v>
      </c>
      <c r="C20" s="65">
        <f>SUM(C15:C19)</f>
        <v>710</v>
      </c>
      <c r="D20" s="55">
        <f t="shared" si="0"/>
        <v>-3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7.8541374474053294E-2</v>
      </c>
      <c r="C32" s="56">
        <f>C15/C20</f>
        <v>0.13943661971830987</v>
      </c>
      <c r="D32" s="57">
        <f>C32-B32</f>
        <v>6.0895245244256574E-2</v>
      </c>
    </row>
    <row r="33" spans="1:6" ht="15.75" x14ac:dyDescent="0.25">
      <c r="A33" s="52" t="s">
        <v>14</v>
      </c>
      <c r="B33" s="56">
        <f>B16/B20</f>
        <v>0.13183730715287517</v>
      </c>
      <c r="C33" s="56">
        <f>C16/C20</f>
        <v>0.23943661971830985</v>
      </c>
      <c r="D33" s="57">
        <f>C33-B33</f>
        <v>0.10759931256543467</v>
      </c>
    </row>
    <row r="34" spans="1:6" ht="15.75" x14ac:dyDescent="0.25">
      <c r="A34" s="52" t="s">
        <v>15</v>
      </c>
      <c r="B34" s="56">
        <f>B17/B20</f>
        <v>0.29453015427769985</v>
      </c>
      <c r="C34" s="56">
        <f>C17/C20</f>
        <v>0.3323943661971831</v>
      </c>
      <c r="D34" s="57">
        <f>C34-B34</f>
        <v>3.7864211919483248E-2</v>
      </c>
    </row>
    <row r="35" spans="1:6" ht="15.75" x14ac:dyDescent="0.25">
      <c r="A35" s="52" t="s">
        <v>16</v>
      </c>
      <c r="B35" s="56">
        <f>B18/B20</f>
        <v>0.19915848527349228</v>
      </c>
      <c r="C35" s="56">
        <f>C18/C20</f>
        <v>0.12253521126760564</v>
      </c>
      <c r="D35" s="57">
        <f>C35-B35</f>
        <v>-7.6623274005886644E-2</v>
      </c>
    </row>
    <row r="36" spans="1:6" ht="15.75" x14ac:dyDescent="0.25">
      <c r="A36" s="52" t="s">
        <v>17</v>
      </c>
      <c r="B36" s="56">
        <f>B19/B20</f>
        <v>0.2959326788218794</v>
      </c>
      <c r="C36" s="56">
        <f>C19/C20</f>
        <v>0.16619718309859155</v>
      </c>
      <c r="D36" s="57">
        <f>C36-B36</f>
        <v>-0.12973549572328785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48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713</v>
      </c>
      <c r="C49" s="59">
        <v>710</v>
      </c>
    </row>
    <row r="50" spans="1:3" s="60" customFormat="1" ht="31.5" x14ac:dyDescent="0.25">
      <c r="A50" s="58" t="s">
        <v>36</v>
      </c>
      <c r="B50" s="59">
        <v>72</v>
      </c>
      <c r="C50" s="59">
        <v>43</v>
      </c>
    </row>
    <row r="51" spans="1:3" s="60" customFormat="1" ht="31.5" x14ac:dyDescent="0.25">
      <c r="A51" s="58" t="s">
        <v>38</v>
      </c>
      <c r="B51" s="61">
        <f>B50/B49</f>
        <v>0.10098176718092566</v>
      </c>
      <c r="C51" s="61">
        <f>C50/C49</f>
        <v>6.0563380281690143E-2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C131" sqref="C13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53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99</v>
      </c>
      <c r="C10" s="29">
        <v>49564</v>
      </c>
      <c r="D10" s="29">
        <v>20670</v>
      </c>
      <c r="E10" s="31">
        <f>C10/C15</f>
        <v>0.1779376550456476</v>
      </c>
      <c r="F10" s="31">
        <f>D10/D15</f>
        <v>0.37344848145404613</v>
      </c>
    </row>
    <row r="11" spans="1:6" x14ac:dyDescent="0.25">
      <c r="A11" s="6" t="s">
        <v>14</v>
      </c>
      <c r="B11" s="29">
        <v>170</v>
      </c>
      <c r="C11" s="29">
        <v>68970</v>
      </c>
      <c r="D11" s="29">
        <v>16953</v>
      </c>
      <c r="E11" s="31">
        <f>C11/C15</f>
        <v>0.24760632855496559</v>
      </c>
      <c r="F11" s="31">
        <f>D11/D15</f>
        <v>0.30629279661782505</v>
      </c>
    </row>
    <row r="12" spans="1:6" x14ac:dyDescent="0.25">
      <c r="A12" s="6" t="s">
        <v>15</v>
      </c>
      <c r="B12" s="29">
        <v>236</v>
      </c>
      <c r="C12" s="29">
        <v>96167</v>
      </c>
      <c r="D12" s="29">
        <v>14622</v>
      </c>
      <c r="E12" s="31">
        <f>C12/C15</f>
        <v>0.34524514713854393</v>
      </c>
      <c r="F12" s="31">
        <f>D12/D15</f>
        <v>0.26417821460188984</v>
      </c>
    </row>
    <row r="13" spans="1:6" x14ac:dyDescent="0.25">
      <c r="A13" s="6" t="s">
        <v>16</v>
      </c>
      <c r="B13" s="29">
        <v>87</v>
      </c>
      <c r="C13" s="29">
        <v>30155</v>
      </c>
      <c r="D13" s="29">
        <v>2292</v>
      </c>
      <c r="E13" s="31">
        <f>C13/C15</f>
        <v>0.10825821136109884</v>
      </c>
      <c r="F13" s="31">
        <f>D13/D15</f>
        <v>4.1409962239606857E-2</v>
      </c>
    </row>
    <row r="14" spans="1:6" x14ac:dyDescent="0.25">
      <c r="A14" s="6" t="s">
        <v>17</v>
      </c>
      <c r="B14" s="30">
        <v>118</v>
      </c>
      <c r="C14" s="30">
        <v>33691</v>
      </c>
      <c r="D14" s="30">
        <v>812</v>
      </c>
      <c r="E14" s="31">
        <f>C14/C15</f>
        <v>0.12095265789974403</v>
      </c>
      <c r="F14" s="31">
        <f>D14/D15</f>
        <v>1.4670545086632097E-2</v>
      </c>
    </row>
    <row r="15" spans="1:6" x14ac:dyDescent="0.25">
      <c r="A15" s="4" t="s">
        <v>0</v>
      </c>
      <c r="B15" s="63">
        <f>SUM(B10:B14)</f>
        <v>710</v>
      </c>
      <c r="C15" s="63">
        <f>SUM(C10:C14)</f>
        <v>278547</v>
      </c>
      <c r="D15" s="63">
        <f>SUM(D10:D14)</f>
        <v>55349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42</v>
      </c>
      <c r="C29" s="9">
        <v>20</v>
      </c>
      <c r="D29" s="18">
        <v>32</v>
      </c>
      <c r="E29" s="3">
        <v>5</v>
      </c>
      <c r="F29" s="21">
        <f>SUM(B29:E29)</f>
        <v>99</v>
      </c>
      <c r="G29" s="15"/>
    </row>
    <row r="30" spans="1:7" x14ac:dyDescent="0.25">
      <c r="A30" s="6" t="s">
        <v>14</v>
      </c>
      <c r="B30" s="9">
        <v>101</v>
      </c>
      <c r="C30" s="9">
        <v>42</v>
      </c>
      <c r="D30" s="18">
        <v>21</v>
      </c>
      <c r="E30" s="3">
        <v>5</v>
      </c>
      <c r="F30" s="21">
        <f>SUM(B30:E30)</f>
        <v>169</v>
      </c>
      <c r="G30" s="15"/>
    </row>
    <row r="31" spans="1:7" x14ac:dyDescent="0.25">
      <c r="A31" s="6" t="s">
        <v>15</v>
      </c>
      <c r="B31" s="9">
        <v>158</v>
      </c>
      <c r="C31" s="9">
        <v>35</v>
      </c>
      <c r="D31" s="18">
        <v>35</v>
      </c>
      <c r="E31" s="3">
        <v>8</v>
      </c>
      <c r="F31" s="21">
        <f>SUM(B31:E31)</f>
        <v>236</v>
      </c>
      <c r="G31" s="15"/>
    </row>
    <row r="32" spans="1:7" x14ac:dyDescent="0.25">
      <c r="A32" s="6" t="s">
        <v>16</v>
      </c>
      <c r="B32" s="9">
        <v>64</v>
      </c>
      <c r="C32" s="9">
        <v>11</v>
      </c>
      <c r="D32" s="18">
        <v>11</v>
      </c>
      <c r="E32" s="3">
        <v>1</v>
      </c>
      <c r="F32" s="21">
        <f>SUM(B32:E32)</f>
        <v>87</v>
      </c>
      <c r="G32" s="15"/>
    </row>
    <row r="33" spans="1:9" x14ac:dyDescent="0.25">
      <c r="A33" s="6" t="s">
        <v>17</v>
      </c>
      <c r="B33" s="9">
        <v>74</v>
      </c>
      <c r="C33" s="9">
        <v>8</v>
      </c>
      <c r="D33" s="18">
        <v>14</v>
      </c>
      <c r="E33" s="3">
        <v>19</v>
      </c>
      <c r="F33" s="21">
        <f>SUM(B33:E33)</f>
        <v>115</v>
      </c>
      <c r="G33" s="15"/>
    </row>
    <row r="34" spans="1:9" x14ac:dyDescent="0.25">
      <c r="A34" s="8" t="s">
        <v>0</v>
      </c>
      <c r="B34" s="63">
        <f>SUM(B29:B33)</f>
        <v>439</v>
      </c>
      <c r="C34" s="63">
        <f>SUM(C29:C33)</f>
        <v>116</v>
      </c>
      <c r="D34" s="63">
        <f>SUM(D29:D33)</f>
        <v>113</v>
      </c>
      <c r="E34" s="63">
        <f>SUM(E29:E33)</f>
        <v>38</v>
      </c>
      <c r="F34" s="22">
        <f>SUM(F29:F33)</f>
        <v>706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9.5671981776765377E-2</v>
      </c>
      <c r="C36" s="5">
        <f>C29/C34</f>
        <v>0.17241379310344829</v>
      </c>
      <c r="D36" s="5">
        <f>D29/D34</f>
        <v>0.2831858407079646</v>
      </c>
      <c r="E36" s="5">
        <f>E29/E34</f>
        <v>0.13157894736842105</v>
      </c>
      <c r="G36" s="68"/>
      <c r="H36" s="68"/>
    </row>
    <row r="37" spans="1:9" x14ac:dyDescent="0.25">
      <c r="A37" s="6" t="s">
        <v>14</v>
      </c>
      <c r="B37" s="5">
        <f>B30/B34</f>
        <v>0.23006833712984054</v>
      </c>
      <c r="C37" s="5">
        <f>C30/C34</f>
        <v>0.36206896551724138</v>
      </c>
      <c r="D37" s="5">
        <f>D30/D34</f>
        <v>0.18584070796460178</v>
      </c>
      <c r="E37" s="5">
        <f>E30/E34</f>
        <v>0.13157894736842105</v>
      </c>
      <c r="G37" s="68"/>
      <c r="H37" s="68"/>
    </row>
    <row r="38" spans="1:9" x14ac:dyDescent="0.25">
      <c r="A38" s="6" t="s">
        <v>15</v>
      </c>
      <c r="B38" s="5">
        <f>B31/B34</f>
        <v>0.35990888382687924</v>
      </c>
      <c r="C38" s="5">
        <f>C31/C34</f>
        <v>0.30172413793103448</v>
      </c>
      <c r="D38" s="5">
        <f>D31/D34</f>
        <v>0.30973451327433627</v>
      </c>
      <c r="E38" s="5">
        <f>E31/E34</f>
        <v>0.21052631578947367</v>
      </c>
      <c r="G38" s="68"/>
      <c r="H38" s="68"/>
    </row>
    <row r="39" spans="1:9" x14ac:dyDescent="0.25">
      <c r="A39" s="6" t="s">
        <v>16</v>
      </c>
      <c r="B39" s="5">
        <f>B32/B34</f>
        <v>0.14578587699316628</v>
      </c>
      <c r="C39" s="5">
        <f>C32/C34</f>
        <v>9.4827586206896547E-2</v>
      </c>
      <c r="D39" s="5">
        <f>D32/D34</f>
        <v>9.7345132743362831E-2</v>
      </c>
      <c r="E39" s="5">
        <f>E32/E34</f>
        <v>2.6315789473684209E-2</v>
      </c>
    </row>
    <row r="40" spans="1:9" x14ac:dyDescent="0.25">
      <c r="A40" s="6" t="s">
        <v>17</v>
      </c>
      <c r="B40" s="5">
        <f>B33/B34</f>
        <v>0.16856492027334852</v>
      </c>
      <c r="C40" s="5">
        <f>C33/C34</f>
        <v>6.8965517241379309E-2</v>
      </c>
      <c r="D40" s="5">
        <f>D33/D34</f>
        <v>0.12389380530973451</v>
      </c>
      <c r="E40" s="5">
        <f>E33/E34</f>
        <v>0.5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51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94</v>
      </c>
      <c r="C52" s="21">
        <v>0</v>
      </c>
      <c r="D52" s="21">
        <v>1</v>
      </c>
      <c r="E52" s="21">
        <v>4</v>
      </c>
      <c r="F52" s="21">
        <f>SUM(B52:E52)</f>
        <v>99</v>
      </c>
    </row>
    <row r="53" spans="1:6" x14ac:dyDescent="0.25">
      <c r="A53" s="20" t="s">
        <v>14</v>
      </c>
      <c r="B53" s="21">
        <v>168</v>
      </c>
      <c r="C53" s="21">
        <v>1</v>
      </c>
      <c r="D53" s="21">
        <v>1</v>
      </c>
      <c r="E53" s="21">
        <v>0</v>
      </c>
      <c r="F53" s="21">
        <f>SUM(B53:E53)</f>
        <v>170</v>
      </c>
    </row>
    <row r="54" spans="1:6" x14ac:dyDescent="0.25">
      <c r="A54" s="20" t="s">
        <v>15</v>
      </c>
      <c r="B54" s="21">
        <v>236</v>
      </c>
      <c r="C54" s="21">
        <v>0</v>
      </c>
      <c r="D54" s="21">
        <v>0</v>
      </c>
      <c r="E54" s="21">
        <v>0</v>
      </c>
      <c r="F54" s="21">
        <f>SUM(B54:E54)</f>
        <v>236</v>
      </c>
    </row>
    <row r="55" spans="1:6" x14ac:dyDescent="0.25">
      <c r="A55" s="20" t="s">
        <v>16</v>
      </c>
      <c r="B55" s="21">
        <v>86</v>
      </c>
      <c r="C55" s="21">
        <v>1</v>
      </c>
      <c r="D55" s="21">
        <v>0</v>
      </c>
      <c r="E55" s="21">
        <v>0</v>
      </c>
      <c r="F55" s="21">
        <f>SUM(B55:E55)</f>
        <v>87</v>
      </c>
    </row>
    <row r="56" spans="1:6" x14ac:dyDescent="0.25">
      <c r="A56" s="20" t="s">
        <v>17</v>
      </c>
      <c r="B56" s="21">
        <v>90</v>
      </c>
      <c r="C56" s="21">
        <v>1</v>
      </c>
      <c r="D56" s="21">
        <v>4</v>
      </c>
      <c r="E56" s="21">
        <v>20</v>
      </c>
      <c r="F56" s="21">
        <f>SUM(B56:E56)</f>
        <v>115</v>
      </c>
    </row>
    <row r="57" spans="1:6" x14ac:dyDescent="0.25">
      <c r="A57" s="22" t="s">
        <v>0</v>
      </c>
      <c r="B57" s="63">
        <f>SUM(B52:B56)</f>
        <v>674</v>
      </c>
      <c r="C57" s="63">
        <f>SUM(C52:C56)</f>
        <v>3</v>
      </c>
      <c r="D57" s="63">
        <f>SUM(D52:D56)</f>
        <v>6</v>
      </c>
      <c r="E57" s="63">
        <f>SUM(E52:E56)</f>
        <v>24</v>
      </c>
      <c r="F57" s="22">
        <f>SUM(F52:F56)</f>
        <v>707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0.1394658753709199</v>
      </c>
      <c r="C59" s="24">
        <f>C52/C57</f>
        <v>0</v>
      </c>
      <c r="D59" s="24">
        <f>D52/D57</f>
        <v>0.16666666666666666</v>
      </c>
      <c r="E59" s="24">
        <f>E52/E57</f>
        <v>0.16666666666666666</v>
      </c>
      <c r="F59" s="19"/>
    </row>
    <row r="60" spans="1:6" x14ac:dyDescent="0.25">
      <c r="A60" s="20" t="s">
        <v>14</v>
      </c>
      <c r="B60" s="24">
        <f>B53/B57</f>
        <v>0.24925816023738873</v>
      </c>
      <c r="C60" s="24">
        <f>C53/C57</f>
        <v>0.33333333333333331</v>
      </c>
      <c r="D60" s="24">
        <f>D53/D57</f>
        <v>0.16666666666666666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0.35014836795252224</v>
      </c>
      <c r="C61" s="24">
        <f>C54/C57</f>
        <v>0</v>
      </c>
      <c r="D61" s="24">
        <f>D54/D57</f>
        <v>0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0.12759643916913946</v>
      </c>
      <c r="C62" s="24">
        <f>C55/C57</f>
        <v>0.33333333333333331</v>
      </c>
      <c r="D62" s="24">
        <f>D55/D57</f>
        <v>0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0.13353115727002968</v>
      </c>
      <c r="C63" s="24">
        <f>C56/C57</f>
        <v>0.33333333333333331</v>
      </c>
      <c r="D63" s="24">
        <f>D56/D57</f>
        <v>0.66666666666666663</v>
      </c>
      <c r="E63" s="24">
        <f>E56/E57</f>
        <v>0.83333333333333337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50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4</v>
      </c>
      <c r="C75" s="21">
        <v>55</v>
      </c>
      <c r="D75" s="21">
        <v>39</v>
      </c>
      <c r="E75" s="21">
        <v>0</v>
      </c>
      <c r="F75" s="21">
        <f>SUM(B75:E75)</f>
        <v>98</v>
      </c>
    </row>
    <row r="76" spans="1:6" x14ac:dyDescent="0.25">
      <c r="A76" s="20" t="s">
        <v>14</v>
      </c>
      <c r="B76" s="21">
        <v>10</v>
      </c>
      <c r="C76" s="21">
        <v>97</v>
      </c>
      <c r="D76" s="21">
        <v>61</v>
      </c>
      <c r="E76" s="21">
        <v>1</v>
      </c>
      <c r="F76" s="21">
        <f>SUM(B76:E76)</f>
        <v>169</v>
      </c>
    </row>
    <row r="77" spans="1:6" x14ac:dyDescent="0.25">
      <c r="A77" s="20" t="s">
        <v>15</v>
      </c>
      <c r="B77" s="21">
        <v>5</v>
      </c>
      <c r="C77" s="21">
        <v>90</v>
      </c>
      <c r="D77" s="21">
        <v>135</v>
      </c>
      <c r="E77" s="21">
        <v>6</v>
      </c>
      <c r="F77" s="21">
        <f>SUM(B77:E77)</f>
        <v>236</v>
      </c>
    </row>
    <row r="78" spans="1:6" x14ac:dyDescent="0.25">
      <c r="A78" s="20" t="s">
        <v>16</v>
      </c>
      <c r="B78" s="21">
        <v>4</v>
      </c>
      <c r="C78" s="21">
        <v>43</v>
      </c>
      <c r="D78" s="21">
        <v>36</v>
      </c>
      <c r="E78" s="21">
        <v>4</v>
      </c>
      <c r="F78" s="21">
        <f>SUM(B78:E78)</f>
        <v>87</v>
      </c>
    </row>
    <row r="79" spans="1:6" x14ac:dyDescent="0.25">
      <c r="A79" s="20" t="s">
        <v>17</v>
      </c>
      <c r="B79" s="21">
        <v>19</v>
      </c>
      <c r="C79" s="21">
        <v>41</v>
      </c>
      <c r="D79" s="21">
        <v>46</v>
      </c>
      <c r="E79" s="21">
        <v>3</v>
      </c>
      <c r="F79" s="21">
        <f>SUM(B79:E79)</f>
        <v>109</v>
      </c>
    </row>
    <row r="80" spans="1:6" x14ac:dyDescent="0.25">
      <c r="A80" s="26" t="s">
        <v>0</v>
      </c>
      <c r="B80" s="63">
        <f>SUM(B75:B79)</f>
        <v>42</v>
      </c>
      <c r="C80" s="63">
        <f>SUM(C75:C79)</f>
        <v>326</v>
      </c>
      <c r="D80" s="63">
        <f>SUM(D75:D79)</f>
        <v>317</v>
      </c>
      <c r="E80" s="63">
        <f>SUM(E75:E79)</f>
        <v>14</v>
      </c>
      <c r="F80" s="22">
        <f>SUM(F75:F79)</f>
        <v>699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9.5238095238095233E-2</v>
      </c>
      <c r="C82" s="24">
        <f>C75/C80</f>
        <v>0.16871165644171779</v>
      </c>
      <c r="D82" s="24">
        <f>D75/D80</f>
        <v>0.12302839116719243</v>
      </c>
      <c r="E82" s="24">
        <f>E75/E80</f>
        <v>0</v>
      </c>
      <c r="F82" s="19"/>
    </row>
    <row r="83" spans="1:6" x14ac:dyDescent="0.25">
      <c r="A83" s="20" t="s">
        <v>14</v>
      </c>
      <c r="B83" s="24">
        <f>B76/B80</f>
        <v>0.23809523809523808</v>
      </c>
      <c r="C83" s="24">
        <f>C76/C80</f>
        <v>0.29754601226993865</v>
      </c>
      <c r="D83" s="24">
        <f>D76/D80</f>
        <v>0.19242902208201892</v>
      </c>
      <c r="E83" s="24">
        <f>E76/E80</f>
        <v>7.1428571428571425E-2</v>
      </c>
      <c r="F83" s="19"/>
    </row>
    <row r="84" spans="1:6" x14ac:dyDescent="0.25">
      <c r="A84" s="20" t="s">
        <v>15</v>
      </c>
      <c r="B84" s="24">
        <f>B77/B80</f>
        <v>0.11904761904761904</v>
      </c>
      <c r="C84" s="24">
        <f>C77/C80</f>
        <v>0.27607361963190186</v>
      </c>
      <c r="D84" s="24">
        <f>D77/D80</f>
        <v>0.42586750788643535</v>
      </c>
      <c r="E84" s="24">
        <f>E77/E80</f>
        <v>0.42857142857142855</v>
      </c>
      <c r="F84" s="19"/>
    </row>
    <row r="85" spans="1:6" x14ac:dyDescent="0.25">
      <c r="A85" s="20" t="s">
        <v>16</v>
      </c>
      <c r="B85" s="24">
        <f>B78/B80</f>
        <v>9.5238095238095233E-2</v>
      </c>
      <c r="C85" s="24">
        <f>C78/C80</f>
        <v>0.13190184049079753</v>
      </c>
      <c r="D85" s="24">
        <f>D78/D80</f>
        <v>0.11356466876971609</v>
      </c>
      <c r="E85" s="24">
        <f>E78/E80</f>
        <v>0.2857142857142857</v>
      </c>
      <c r="F85" s="19"/>
    </row>
    <row r="86" spans="1:6" x14ac:dyDescent="0.25">
      <c r="A86" s="20" t="s">
        <v>17</v>
      </c>
      <c r="B86" s="24">
        <f>B79/B80</f>
        <v>0.45238095238095238</v>
      </c>
      <c r="C86" s="24">
        <f>C79/C80</f>
        <v>0.12576687116564417</v>
      </c>
      <c r="D86" s="24">
        <f>D79/D80</f>
        <v>0.14511041009463724</v>
      </c>
      <c r="E86" s="24">
        <f>E79/E80</f>
        <v>0.21428571428571427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49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11</v>
      </c>
      <c r="C98" s="21">
        <v>15</v>
      </c>
      <c r="D98" s="21">
        <v>26</v>
      </c>
      <c r="E98" s="28">
        <v>47</v>
      </c>
      <c r="F98" s="21">
        <f>SUM(B98:E98)</f>
        <v>99</v>
      </c>
    </row>
    <row r="99" spans="1:6" x14ac:dyDescent="0.25">
      <c r="A99" s="20" t="s">
        <v>14</v>
      </c>
      <c r="B99" s="21">
        <v>26</v>
      </c>
      <c r="C99" s="21">
        <v>37</v>
      </c>
      <c r="D99" s="21">
        <v>24</v>
      </c>
      <c r="E99" s="28">
        <v>83</v>
      </c>
      <c r="F99" s="21">
        <f>SUM(B99:E99)</f>
        <v>170</v>
      </c>
    </row>
    <row r="100" spans="1:6" x14ac:dyDescent="0.25">
      <c r="A100" s="20" t="s">
        <v>15</v>
      </c>
      <c r="B100" s="21">
        <v>29</v>
      </c>
      <c r="C100" s="21">
        <v>51</v>
      </c>
      <c r="D100" s="21">
        <v>34</v>
      </c>
      <c r="E100" s="28">
        <v>122</v>
      </c>
      <c r="F100" s="21">
        <f>SUM(B100:E100)</f>
        <v>236</v>
      </c>
    </row>
    <row r="101" spans="1:6" x14ac:dyDescent="0.25">
      <c r="A101" s="20" t="s">
        <v>16</v>
      </c>
      <c r="B101" s="21">
        <v>9</v>
      </c>
      <c r="C101" s="21">
        <v>13</v>
      </c>
      <c r="D101" s="21">
        <v>18</v>
      </c>
      <c r="E101" s="28">
        <v>47</v>
      </c>
      <c r="F101" s="21">
        <f>SUM(B101:E101)</f>
        <v>87</v>
      </c>
    </row>
    <row r="102" spans="1:6" x14ac:dyDescent="0.25">
      <c r="A102" s="20" t="s">
        <v>17</v>
      </c>
      <c r="B102" s="21">
        <v>12</v>
      </c>
      <c r="C102" s="21">
        <v>18</v>
      </c>
      <c r="D102" s="21">
        <v>28</v>
      </c>
      <c r="E102" s="28">
        <v>57</v>
      </c>
      <c r="F102" s="21">
        <f>SUM(B102:E102)</f>
        <v>115</v>
      </c>
    </row>
    <row r="103" spans="1:6" x14ac:dyDescent="0.25">
      <c r="A103" s="26" t="s">
        <v>0</v>
      </c>
      <c r="B103" s="63">
        <f>SUM(B98:B102)</f>
        <v>87</v>
      </c>
      <c r="C103" s="63">
        <f>SUM(C98:C102)</f>
        <v>134</v>
      </c>
      <c r="D103" s="63">
        <f>SUM(D98:D102)</f>
        <v>130</v>
      </c>
      <c r="E103" s="63">
        <f>SUM(E98:E102)</f>
        <v>356</v>
      </c>
      <c r="F103" s="22">
        <f>SUM(F98:F102)</f>
        <v>707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0.12643678160919541</v>
      </c>
      <c r="C105" s="24">
        <f>C98/C103</f>
        <v>0.11194029850746269</v>
      </c>
      <c r="D105" s="24">
        <f>D98/D103</f>
        <v>0.2</v>
      </c>
      <c r="E105" s="24">
        <f>E98/E103</f>
        <v>0.13202247191011235</v>
      </c>
      <c r="F105" s="19"/>
    </row>
    <row r="106" spans="1:6" x14ac:dyDescent="0.25">
      <c r="A106" s="20" t="s">
        <v>14</v>
      </c>
      <c r="B106" s="24">
        <f>B99/B103</f>
        <v>0.2988505747126437</v>
      </c>
      <c r="C106" s="24">
        <f>C99/C103</f>
        <v>0.27611940298507465</v>
      </c>
      <c r="D106" s="24">
        <f>D99/D103</f>
        <v>0.18461538461538463</v>
      </c>
      <c r="E106" s="24">
        <f>E99/E103</f>
        <v>0.23314606741573032</v>
      </c>
      <c r="F106" s="19"/>
    </row>
    <row r="107" spans="1:6" x14ac:dyDescent="0.25">
      <c r="A107" s="20" t="s">
        <v>15</v>
      </c>
      <c r="B107" s="24">
        <f>B100/B103</f>
        <v>0.33333333333333331</v>
      </c>
      <c r="C107" s="24">
        <f>C100/C103</f>
        <v>0.38059701492537312</v>
      </c>
      <c r="D107" s="24">
        <f>D100/D103</f>
        <v>0.26153846153846155</v>
      </c>
      <c r="E107" s="24">
        <f>E100/E103</f>
        <v>0.34269662921348315</v>
      </c>
      <c r="F107" s="19"/>
    </row>
    <row r="108" spans="1:6" x14ac:dyDescent="0.25">
      <c r="A108" s="20" t="s">
        <v>16</v>
      </c>
      <c r="B108" s="24">
        <f>B101/B103</f>
        <v>0.10344827586206896</v>
      </c>
      <c r="C108" s="24">
        <f>C101/C103</f>
        <v>9.7014925373134331E-2</v>
      </c>
      <c r="D108" s="24">
        <f>D101/D103</f>
        <v>0.13846153846153847</v>
      </c>
      <c r="E108" s="24">
        <f>E101/E103</f>
        <v>0.13202247191011235</v>
      </c>
      <c r="F108" s="19"/>
    </row>
    <row r="109" spans="1:6" x14ac:dyDescent="0.25">
      <c r="A109" s="20" t="s">
        <v>17</v>
      </c>
      <c r="B109" s="24">
        <f>B102/B103</f>
        <v>0.13793103448275862</v>
      </c>
      <c r="C109" s="24">
        <f>C102/C103</f>
        <v>0.13432835820895522</v>
      </c>
      <c r="D109" s="24">
        <f>D102/D103</f>
        <v>0.2153846153846154</v>
      </c>
      <c r="E109" s="24">
        <f>E102/E103</f>
        <v>0.1601123595505618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64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58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56</v>
      </c>
      <c r="C10" s="29">
        <v>33041</v>
      </c>
      <c r="D10" s="29">
        <v>13431</v>
      </c>
      <c r="E10" s="31">
        <f>C10/C15</f>
        <v>0.11640754089466211</v>
      </c>
      <c r="F10" s="31">
        <f>D10/D15</f>
        <v>0.3354982139734719</v>
      </c>
    </row>
    <row r="11" spans="1:6" x14ac:dyDescent="0.25">
      <c r="A11" s="6" t="s">
        <v>14</v>
      </c>
      <c r="B11" s="29">
        <v>94</v>
      </c>
      <c r="C11" s="29">
        <v>39273</v>
      </c>
      <c r="D11" s="29">
        <v>9361</v>
      </c>
      <c r="E11" s="31">
        <f>C11/C15</f>
        <v>0.13836364981556445</v>
      </c>
      <c r="F11" s="31">
        <f>D11/D15</f>
        <v>0.23383208852696524</v>
      </c>
    </row>
    <row r="12" spans="1:6" x14ac:dyDescent="0.25">
      <c r="A12" s="6" t="s">
        <v>15</v>
      </c>
      <c r="B12" s="29">
        <v>210</v>
      </c>
      <c r="C12" s="29">
        <v>83973</v>
      </c>
      <c r="D12" s="29">
        <v>11577</v>
      </c>
      <c r="E12" s="31">
        <f>C12/C15</f>
        <v>0.29584729371228058</v>
      </c>
      <c r="F12" s="31">
        <f>D12/D15</f>
        <v>0.28918642120250793</v>
      </c>
    </row>
    <row r="13" spans="1:6" x14ac:dyDescent="0.25">
      <c r="A13" s="6" t="s">
        <v>16</v>
      </c>
      <c r="B13" s="29">
        <v>142</v>
      </c>
      <c r="C13" s="29">
        <v>54212</v>
      </c>
      <c r="D13" s="29">
        <v>4093</v>
      </c>
      <c r="E13" s="31">
        <f>C13/C15</f>
        <v>0.19099559961809334</v>
      </c>
      <c r="F13" s="31">
        <f>D13/D15</f>
        <v>0.10224065146254341</v>
      </c>
    </row>
    <row r="14" spans="1:6" x14ac:dyDescent="0.25">
      <c r="A14" s="6" t="s">
        <v>17</v>
      </c>
      <c r="B14" s="30">
        <v>211</v>
      </c>
      <c r="C14" s="30">
        <v>73340</v>
      </c>
      <c r="D14" s="30">
        <v>1571</v>
      </c>
      <c r="E14" s="31">
        <f>C14/C15</f>
        <v>0.25838591595939953</v>
      </c>
      <c r="F14" s="31">
        <f>D14/D15</f>
        <v>3.9242624834511526E-2</v>
      </c>
    </row>
    <row r="15" spans="1:6" x14ac:dyDescent="0.25">
      <c r="A15" s="4" t="s">
        <v>0</v>
      </c>
      <c r="B15" s="63">
        <f>SUM(B10:B14)</f>
        <v>713</v>
      </c>
      <c r="C15" s="63">
        <f>SUM(C10:C14)</f>
        <v>283839</v>
      </c>
      <c r="D15" s="63">
        <f>SUM(D10:D14)</f>
        <v>40033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15</v>
      </c>
      <c r="C29" s="9">
        <v>10</v>
      </c>
      <c r="D29" s="18">
        <v>23</v>
      </c>
      <c r="E29" s="3">
        <v>7</v>
      </c>
      <c r="F29" s="21">
        <f>SUM(B29:E29)</f>
        <v>55</v>
      </c>
      <c r="G29" s="15"/>
    </row>
    <row r="30" spans="1:7" x14ac:dyDescent="0.25">
      <c r="A30" s="6" t="s">
        <v>14</v>
      </c>
      <c r="B30" s="9">
        <v>51</v>
      </c>
      <c r="C30" s="9">
        <v>28</v>
      </c>
      <c r="D30" s="18">
        <v>12</v>
      </c>
      <c r="E30" s="3">
        <v>3</v>
      </c>
      <c r="F30" s="21">
        <f>SUM(B30:E30)</f>
        <v>94</v>
      </c>
      <c r="G30" s="15"/>
    </row>
    <row r="31" spans="1:7" x14ac:dyDescent="0.25">
      <c r="A31" s="6" t="s">
        <v>15</v>
      </c>
      <c r="B31" s="9">
        <v>147</v>
      </c>
      <c r="C31" s="9">
        <v>25</v>
      </c>
      <c r="D31" s="18">
        <v>29</v>
      </c>
      <c r="E31" s="3">
        <v>9</v>
      </c>
      <c r="F31" s="21">
        <f>SUM(B31:E31)</f>
        <v>210</v>
      </c>
      <c r="G31" s="15"/>
    </row>
    <row r="32" spans="1:7" x14ac:dyDescent="0.25">
      <c r="A32" s="6" t="s">
        <v>16</v>
      </c>
      <c r="B32" s="9">
        <v>99</v>
      </c>
      <c r="C32" s="9">
        <v>20</v>
      </c>
      <c r="D32" s="18">
        <v>16</v>
      </c>
      <c r="E32" s="3">
        <v>7</v>
      </c>
      <c r="F32" s="21">
        <f>SUM(B32:E32)</f>
        <v>142</v>
      </c>
      <c r="G32" s="15"/>
    </row>
    <row r="33" spans="1:9" x14ac:dyDescent="0.25">
      <c r="A33" s="6" t="s">
        <v>17</v>
      </c>
      <c r="B33" s="9">
        <v>126</v>
      </c>
      <c r="C33" s="9">
        <v>33</v>
      </c>
      <c r="D33" s="18">
        <v>34</v>
      </c>
      <c r="E33" s="3">
        <v>18</v>
      </c>
      <c r="F33" s="21">
        <f>SUM(B33:E33)</f>
        <v>211</v>
      </c>
      <c r="G33" s="15"/>
    </row>
    <row r="34" spans="1:9" x14ac:dyDescent="0.25">
      <c r="A34" s="8" t="s">
        <v>0</v>
      </c>
      <c r="B34" s="63">
        <f>SUM(B29:B33)</f>
        <v>438</v>
      </c>
      <c r="C34" s="63">
        <f>SUM(C29:C33)</f>
        <v>116</v>
      </c>
      <c r="D34" s="63">
        <f>SUM(D29:D33)</f>
        <v>114</v>
      </c>
      <c r="E34" s="63">
        <f>SUM(E29:E33)</f>
        <v>44</v>
      </c>
      <c r="F34" s="22">
        <f>SUM(F29:F33)</f>
        <v>712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3.4246575342465752E-2</v>
      </c>
      <c r="C36" s="5">
        <f>C29/C34</f>
        <v>8.6206896551724144E-2</v>
      </c>
      <c r="D36" s="5">
        <f>D29/D34</f>
        <v>0.20175438596491227</v>
      </c>
      <c r="E36" s="5">
        <f>E29/E34</f>
        <v>0.15909090909090909</v>
      </c>
      <c r="G36" s="68"/>
      <c r="H36" s="68"/>
    </row>
    <row r="37" spans="1:9" x14ac:dyDescent="0.25">
      <c r="A37" s="6" t="s">
        <v>14</v>
      </c>
      <c r="B37" s="5">
        <f>B30/B34</f>
        <v>0.11643835616438356</v>
      </c>
      <c r="C37" s="5">
        <f>C30/C34</f>
        <v>0.2413793103448276</v>
      </c>
      <c r="D37" s="5">
        <f>D30/D34</f>
        <v>0.10526315789473684</v>
      </c>
      <c r="E37" s="5">
        <f>E30/E34</f>
        <v>6.8181818181818177E-2</v>
      </c>
      <c r="G37" s="68"/>
      <c r="H37" s="68"/>
    </row>
    <row r="38" spans="1:9" x14ac:dyDescent="0.25">
      <c r="A38" s="6" t="s">
        <v>15</v>
      </c>
      <c r="B38" s="5">
        <f>B31/B34</f>
        <v>0.33561643835616439</v>
      </c>
      <c r="C38" s="5">
        <f>C31/C34</f>
        <v>0.21551724137931033</v>
      </c>
      <c r="D38" s="5">
        <f>D31/D34</f>
        <v>0.25438596491228072</v>
      </c>
      <c r="E38" s="5">
        <f>E31/E34</f>
        <v>0.20454545454545456</v>
      </c>
    </row>
    <row r="39" spans="1:9" x14ac:dyDescent="0.25">
      <c r="A39" s="6" t="s">
        <v>16</v>
      </c>
      <c r="B39" s="5">
        <f>B32/B34</f>
        <v>0.22602739726027396</v>
      </c>
      <c r="C39" s="5">
        <f>C32/C34</f>
        <v>0.17241379310344829</v>
      </c>
      <c r="D39" s="5">
        <f>D32/D34</f>
        <v>0.14035087719298245</v>
      </c>
      <c r="E39" s="5">
        <f>E32/E34</f>
        <v>0.15909090909090909</v>
      </c>
    </row>
    <row r="40" spans="1:9" x14ac:dyDescent="0.25">
      <c r="A40" s="6" t="s">
        <v>17</v>
      </c>
      <c r="B40" s="5">
        <f>B33/B34</f>
        <v>0.28767123287671231</v>
      </c>
      <c r="C40" s="5">
        <f>C33/C34</f>
        <v>0.28448275862068967</v>
      </c>
      <c r="D40" s="5">
        <f>D33/D34</f>
        <v>0.2982456140350877</v>
      </c>
      <c r="E40" s="5">
        <f>E33/E34</f>
        <v>0.40909090909090912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56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51</v>
      </c>
      <c r="C52" s="21">
        <v>0</v>
      </c>
      <c r="D52" s="21">
        <v>1</v>
      </c>
      <c r="E52" s="21">
        <v>3</v>
      </c>
      <c r="F52" s="21">
        <f>SUM(B52:E52)</f>
        <v>55</v>
      </c>
    </row>
    <row r="53" spans="1:6" x14ac:dyDescent="0.25">
      <c r="A53" s="20" t="s">
        <v>14</v>
      </c>
      <c r="B53" s="21">
        <v>92</v>
      </c>
      <c r="C53" s="21">
        <v>0</v>
      </c>
      <c r="D53" s="21">
        <v>1</v>
      </c>
      <c r="E53" s="21">
        <v>1</v>
      </c>
      <c r="F53" s="21">
        <f>SUM(B53:E53)</f>
        <v>94</v>
      </c>
    </row>
    <row r="54" spans="1:6" x14ac:dyDescent="0.25">
      <c r="A54" s="20" t="s">
        <v>15</v>
      </c>
      <c r="B54" s="21">
        <v>207</v>
      </c>
      <c r="C54" s="21">
        <v>1</v>
      </c>
      <c r="D54" s="21">
        <v>1</v>
      </c>
      <c r="E54" s="21">
        <v>1</v>
      </c>
      <c r="F54" s="21">
        <f>SUM(B54:E54)</f>
        <v>210</v>
      </c>
    </row>
    <row r="55" spans="1:6" x14ac:dyDescent="0.25">
      <c r="A55" s="20" t="s">
        <v>16</v>
      </c>
      <c r="B55" s="21">
        <v>139</v>
      </c>
      <c r="C55" s="21">
        <v>1</v>
      </c>
      <c r="D55" s="21">
        <v>0</v>
      </c>
      <c r="E55" s="21">
        <v>2</v>
      </c>
      <c r="F55" s="21">
        <f>SUM(B55:E55)</f>
        <v>142</v>
      </c>
    </row>
    <row r="56" spans="1:6" x14ac:dyDescent="0.25">
      <c r="A56" s="20" t="s">
        <v>17</v>
      </c>
      <c r="B56" s="21">
        <v>186</v>
      </c>
      <c r="C56" s="21">
        <v>1</v>
      </c>
      <c r="D56" s="21">
        <v>5</v>
      </c>
      <c r="E56" s="21">
        <v>19</v>
      </c>
      <c r="F56" s="21">
        <f>SUM(B56:E56)</f>
        <v>211</v>
      </c>
    </row>
    <row r="57" spans="1:6" x14ac:dyDescent="0.25">
      <c r="A57" s="22" t="s">
        <v>0</v>
      </c>
      <c r="B57" s="63">
        <f>SUM(B52:B56)</f>
        <v>675</v>
      </c>
      <c r="C57" s="63">
        <f>SUM(C52:C56)</f>
        <v>3</v>
      </c>
      <c r="D57" s="63">
        <f>SUM(D52:D56)</f>
        <v>8</v>
      </c>
      <c r="E57" s="63">
        <f>SUM(E52:E56)</f>
        <v>26</v>
      </c>
      <c r="F57" s="22">
        <f>SUM(F52:F56)</f>
        <v>712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7.5555555555555556E-2</v>
      </c>
      <c r="C59" s="24">
        <f>C52/C57</f>
        <v>0</v>
      </c>
      <c r="D59" s="24">
        <f>D52/D57</f>
        <v>0.125</v>
      </c>
      <c r="E59" s="24">
        <f>E52/E57</f>
        <v>0.11538461538461539</v>
      </c>
      <c r="F59" s="19"/>
    </row>
    <row r="60" spans="1:6" x14ac:dyDescent="0.25">
      <c r="A60" s="20" t="s">
        <v>14</v>
      </c>
      <c r="B60" s="24">
        <f>B53/B57</f>
        <v>0.1362962962962963</v>
      </c>
      <c r="C60" s="24">
        <f>C53/C57</f>
        <v>0</v>
      </c>
      <c r="D60" s="24">
        <f>D53/D57</f>
        <v>0.125</v>
      </c>
      <c r="E60" s="24">
        <f>E53/E57</f>
        <v>3.8461538461538464E-2</v>
      </c>
      <c r="F60" s="19"/>
    </row>
    <row r="61" spans="1:6" x14ac:dyDescent="0.25">
      <c r="A61" s="20" t="s">
        <v>15</v>
      </c>
      <c r="B61" s="24">
        <f>B54/B57</f>
        <v>0.30666666666666664</v>
      </c>
      <c r="C61" s="24">
        <f>C54/C57</f>
        <v>0.33333333333333331</v>
      </c>
      <c r="D61" s="24">
        <f>D54/D57</f>
        <v>0.125</v>
      </c>
      <c r="E61" s="24">
        <f>E54/E57</f>
        <v>3.8461538461538464E-2</v>
      </c>
      <c r="F61" s="19"/>
    </row>
    <row r="62" spans="1:6" x14ac:dyDescent="0.25">
      <c r="A62" s="20" t="s">
        <v>16</v>
      </c>
      <c r="B62" s="24">
        <f>B55/B57</f>
        <v>0.20592592592592593</v>
      </c>
      <c r="C62" s="24">
        <f>C55/C57</f>
        <v>0.33333333333333331</v>
      </c>
      <c r="D62" s="24">
        <f>D55/D57</f>
        <v>0</v>
      </c>
      <c r="E62" s="24">
        <f>E55/E57</f>
        <v>7.6923076923076927E-2</v>
      </c>
      <c r="F62" s="19"/>
    </row>
    <row r="63" spans="1:6" x14ac:dyDescent="0.25">
      <c r="A63" s="20" t="s">
        <v>17</v>
      </c>
      <c r="B63" s="24">
        <f>B56/B57</f>
        <v>0.27555555555555555</v>
      </c>
      <c r="C63" s="24">
        <f>C56/C57</f>
        <v>0.33333333333333331</v>
      </c>
      <c r="D63" s="24">
        <f>D56/D57</f>
        <v>0.625</v>
      </c>
      <c r="E63" s="24">
        <f>E56/E57</f>
        <v>0.73076923076923073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55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0</v>
      </c>
      <c r="C75" s="21">
        <v>15</v>
      </c>
      <c r="D75" s="21">
        <v>8</v>
      </c>
      <c r="E75" s="21">
        <v>0</v>
      </c>
      <c r="F75" s="21">
        <f>SUM(B75:E75)</f>
        <v>23</v>
      </c>
    </row>
    <row r="76" spans="1:6" x14ac:dyDescent="0.25">
      <c r="A76" s="20" t="s">
        <v>14</v>
      </c>
      <c r="B76" s="21">
        <v>4</v>
      </c>
      <c r="C76" s="21">
        <v>15</v>
      </c>
      <c r="D76" s="21">
        <v>15</v>
      </c>
      <c r="E76" s="21">
        <v>0</v>
      </c>
      <c r="F76" s="21">
        <f>SUM(B76:E76)</f>
        <v>34</v>
      </c>
    </row>
    <row r="77" spans="1:6" x14ac:dyDescent="0.25">
      <c r="A77" s="20" t="s">
        <v>15</v>
      </c>
      <c r="B77" s="21">
        <v>2</v>
      </c>
      <c r="C77" s="21">
        <v>64</v>
      </c>
      <c r="D77" s="21">
        <v>51</v>
      </c>
      <c r="E77" s="21">
        <v>1</v>
      </c>
      <c r="F77" s="21">
        <f>SUM(B77:E77)</f>
        <v>118</v>
      </c>
    </row>
    <row r="78" spans="1:6" x14ac:dyDescent="0.25">
      <c r="A78" s="20" t="s">
        <v>16</v>
      </c>
      <c r="B78" s="21">
        <v>3</v>
      </c>
      <c r="C78" s="21">
        <v>32</v>
      </c>
      <c r="D78" s="21">
        <v>32</v>
      </c>
      <c r="E78" s="21">
        <v>3</v>
      </c>
      <c r="F78" s="21">
        <f>SUM(B78:E78)</f>
        <v>70</v>
      </c>
    </row>
    <row r="79" spans="1:6" x14ac:dyDescent="0.25">
      <c r="A79" s="20" t="s">
        <v>17</v>
      </c>
      <c r="B79" s="21">
        <v>18</v>
      </c>
      <c r="C79" s="21">
        <v>39</v>
      </c>
      <c r="D79" s="21">
        <v>50</v>
      </c>
      <c r="E79" s="21">
        <v>10</v>
      </c>
      <c r="F79" s="21">
        <f>SUM(B79:E79)</f>
        <v>117</v>
      </c>
    </row>
    <row r="80" spans="1:6" x14ac:dyDescent="0.25">
      <c r="A80" s="26" t="s">
        <v>0</v>
      </c>
      <c r="B80" s="63">
        <f>SUM(B75:B79)</f>
        <v>27</v>
      </c>
      <c r="C80" s="63">
        <f>SUM(C75:C79)</f>
        <v>165</v>
      </c>
      <c r="D80" s="63">
        <f>SUM(D75:D79)</f>
        <v>156</v>
      </c>
      <c r="E80" s="63">
        <f>SUM(E75:E79)</f>
        <v>14</v>
      </c>
      <c r="F80" s="22">
        <f>SUM(F75:F79)</f>
        <v>362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</v>
      </c>
      <c r="C82" s="24">
        <f>C75/C80</f>
        <v>9.0909090909090912E-2</v>
      </c>
      <c r="D82" s="24">
        <f>D75/D80</f>
        <v>5.128205128205128E-2</v>
      </c>
      <c r="E82" s="24">
        <f>E75/E80</f>
        <v>0</v>
      </c>
      <c r="F82" s="19"/>
    </row>
    <row r="83" spans="1:6" x14ac:dyDescent="0.25">
      <c r="A83" s="20" t="s">
        <v>14</v>
      </c>
      <c r="B83" s="24">
        <f>B76/B80</f>
        <v>0.14814814814814814</v>
      </c>
      <c r="C83" s="24">
        <f>C76/C80</f>
        <v>9.0909090909090912E-2</v>
      </c>
      <c r="D83" s="24">
        <f>D76/D80</f>
        <v>9.6153846153846159E-2</v>
      </c>
      <c r="E83" s="24">
        <f>E76/E80</f>
        <v>0</v>
      </c>
      <c r="F83" s="19"/>
    </row>
    <row r="84" spans="1:6" x14ac:dyDescent="0.25">
      <c r="A84" s="20" t="s">
        <v>15</v>
      </c>
      <c r="B84" s="24">
        <f>B77/B80</f>
        <v>7.407407407407407E-2</v>
      </c>
      <c r="C84" s="24">
        <f>C77/C80</f>
        <v>0.38787878787878788</v>
      </c>
      <c r="D84" s="24">
        <f>D77/D80</f>
        <v>0.32692307692307693</v>
      </c>
      <c r="E84" s="24">
        <f>E77/E80</f>
        <v>7.1428571428571425E-2</v>
      </c>
      <c r="F84" s="19"/>
    </row>
    <row r="85" spans="1:6" x14ac:dyDescent="0.25">
      <c r="A85" s="20" t="s">
        <v>16</v>
      </c>
      <c r="B85" s="24">
        <f>B78/B80</f>
        <v>0.1111111111111111</v>
      </c>
      <c r="C85" s="24">
        <f>C78/C80</f>
        <v>0.19393939393939394</v>
      </c>
      <c r="D85" s="24">
        <f>D78/D80</f>
        <v>0.20512820512820512</v>
      </c>
      <c r="E85" s="24">
        <f>E78/E80</f>
        <v>0.21428571428571427</v>
      </c>
      <c r="F85" s="19"/>
    </row>
    <row r="86" spans="1:6" x14ac:dyDescent="0.25">
      <c r="A86" s="20" t="s">
        <v>17</v>
      </c>
      <c r="B86" s="24">
        <f>B79/B80</f>
        <v>0.66666666666666663</v>
      </c>
      <c r="C86" s="24">
        <f>C79/C80</f>
        <v>0.23636363636363636</v>
      </c>
      <c r="D86" s="24">
        <f>D79/D80</f>
        <v>0.32051282051282054</v>
      </c>
      <c r="E86" s="24">
        <f>E79/E80</f>
        <v>0.7142857142857143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54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9</v>
      </c>
      <c r="C98" s="21">
        <v>5</v>
      </c>
      <c r="D98" s="21">
        <v>13</v>
      </c>
      <c r="E98" s="28">
        <v>28</v>
      </c>
      <c r="F98" s="21">
        <f>SUM(B98:E98)</f>
        <v>55</v>
      </c>
    </row>
    <row r="99" spans="1:6" x14ac:dyDescent="0.25">
      <c r="A99" s="20" t="s">
        <v>14</v>
      </c>
      <c r="B99" s="21">
        <v>16</v>
      </c>
      <c r="C99" s="21">
        <v>21</v>
      </c>
      <c r="D99" s="21">
        <v>9</v>
      </c>
      <c r="E99" s="28">
        <v>48</v>
      </c>
      <c r="F99" s="21">
        <f>SUM(B99:E99)</f>
        <v>94</v>
      </c>
    </row>
    <row r="100" spans="1:6" x14ac:dyDescent="0.25">
      <c r="A100" s="20" t="s">
        <v>15</v>
      </c>
      <c r="B100" s="21">
        <v>21</v>
      </c>
      <c r="C100" s="21">
        <v>47</v>
      </c>
      <c r="D100" s="21">
        <v>37</v>
      </c>
      <c r="E100" s="28">
        <v>105</v>
      </c>
      <c r="F100" s="21">
        <f>SUM(B100:E100)</f>
        <v>210</v>
      </c>
    </row>
    <row r="101" spans="1:6" x14ac:dyDescent="0.25">
      <c r="A101" s="20" t="s">
        <v>16</v>
      </c>
      <c r="B101" s="21">
        <v>16</v>
      </c>
      <c r="C101" s="21">
        <v>22</v>
      </c>
      <c r="D101" s="21">
        <v>33</v>
      </c>
      <c r="E101" s="28">
        <v>71</v>
      </c>
      <c r="F101" s="21">
        <f>SUM(B101:E101)</f>
        <v>142</v>
      </c>
    </row>
    <row r="102" spans="1:6" x14ac:dyDescent="0.25">
      <c r="A102" s="20" t="s">
        <v>17</v>
      </c>
      <c r="B102" s="21">
        <v>26</v>
      </c>
      <c r="C102" s="21">
        <v>35</v>
      </c>
      <c r="D102" s="21">
        <v>41</v>
      </c>
      <c r="E102" s="28">
        <v>109</v>
      </c>
      <c r="F102" s="21">
        <f>SUM(B102:E102)</f>
        <v>211</v>
      </c>
    </row>
    <row r="103" spans="1:6" x14ac:dyDescent="0.25">
      <c r="A103" s="26" t="s">
        <v>0</v>
      </c>
      <c r="B103" s="63">
        <f>SUM(B98:B102)</f>
        <v>88</v>
      </c>
      <c r="C103" s="63">
        <f>SUM(C98:C102)</f>
        <v>130</v>
      </c>
      <c r="D103" s="63">
        <f>SUM(D98:D102)</f>
        <v>133</v>
      </c>
      <c r="E103" s="63">
        <f>SUM(E98:E102)</f>
        <v>361</v>
      </c>
      <c r="F103" s="22">
        <f>SUM(F98:F102)</f>
        <v>712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0.10227272727272728</v>
      </c>
      <c r="C105" s="24">
        <f>C98/C103</f>
        <v>3.8461538461538464E-2</v>
      </c>
      <c r="D105" s="24">
        <f>D98/D103</f>
        <v>9.7744360902255634E-2</v>
      </c>
      <c r="E105" s="24">
        <f>E98/E103</f>
        <v>7.7562326869806089E-2</v>
      </c>
      <c r="F105" s="19"/>
    </row>
    <row r="106" spans="1:6" x14ac:dyDescent="0.25">
      <c r="A106" s="20" t="s">
        <v>14</v>
      </c>
      <c r="B106" s="24">
        <f>B99/B103</f>
        <v>0.18181818181818182</v>
      </c>
      <c r="C106" s="24">
        <f>C99/C103</f>
        <v>0.16153846153846155</v>
      </c>
      <c r="D106" s="24">
        <f>D99/D103</f>
        <v>6.7669172932330823E-2</v>
      </c>
      <c r="E106" s="24">
        <f>E99/E103</f>
        <v>0.1329639889196676</v>
      </c>
      <c r="F106" s="19"/>
    </row>
    <row r="107" spans="1:6" x14ac:dyDescent="0.25">
      <c r="A107" s="20" t="s">
        <v>15</v>
      </c>
      <c r="B107" s="24">
        <f>B100/B103</f>
        <v>0.23863636363636365</v>
      </c>
      <c r="C107" s="24">
        <f>C100/C103</f>
        <v>0.36153846153846153</v>
      </c>
      <c r="D107" s="24">
        <f>D100/D103</f>
        <v>0.2781954887218045</v>
      </c>
      <c r="E107" s="24">
        <f>E100/E103</f>
        <v>0.29085872576177285</v>
      </c>
      <c r="F107" s="19"/>
    </row>
    <row r="108" spans="1:6" x14ac:dyDescent="0.25">
      <c r="A108" s="20" t="s">
        <v>16</v>
      </c>
      <c r="B108" s="24">
        <f>B101/B103</f>
        <v>0.18181818181818182</v>
      </c>
      <c r="C108" s="24">
        <f>C101/C103</f>
        <v>0.16923076923076924</v>
      </c>
      <c r="D108" s="24">
        <f>D101/D103</f>
        <v>0.24812030075187969</v>
      </c>
      <c r="E108" s="24">
        <f>E101/E103</f>
        <v>0.19667590027700832</v>
      </c>
      <c r="F108" s="19"/>
    </row>
    <row r="109" spans="1:6" x14ac:dyDescent="0.25">
      <c r="A109" s="20" t="s">
        <v>17</v>
      </c>
      <c r="B109" s="24">
        <f>B102/B103</f>
        <v>0.29545454545454547</v>
      </c>
      <c r="C109" s="24">
        <f>C102/C103</f>
        <v>0.26923076923076922</v>
      </c>
      <c r="D109" s="24">
        <f>D102/D103</f>
        <v>0.30827067669172931</v>
      </c>
      <c r="E109" s="24">
        <f>E102/E103</f>
        <v>0.30193905817174516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2018-07-18T21:38:44Z</dcterms:modified>
</cp:coreProperties>
</file>