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<sst xmlns="http://schemas.openxmlformats.org/spreadsheetml/2006/main" count="225" uniqueCount="59">
  <si>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</si>
  <si>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</si>
  <si>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</si>
  <si>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</si>
  <si>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</si>
  <si>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</si>
  <si>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</si>
  <si>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</si>
  <si>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</si>
  <si>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</si>
  <si>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</si>
  <si>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</si>
  <si>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</si>
  <si>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</si>
  <si>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</si>
  <si>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</si>
  <si>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</si>
  <si>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</si>
  <si>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</si>
  <si>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</si>
  <si>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</si>
  <si>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</si>
  <si>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</si>
  <si>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</si>
  <si>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</si>
  <si>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</si>
  <si>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</si>
  <si>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</si>
  <si>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</si>
  <si>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</si>
  <si>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</si>
  <si>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</si>
  <si>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</si>
  <si>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</si>
  <si>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</si>
  <si>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</si>
  <si>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</si>
  <si>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</si>
  <si>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</si>
  <si>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</si>
  <si>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</si>
  <si>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</si>
  <si>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</si>
  <si>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</si>
  <si>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</si>
  <si>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Vermont</t>
  </si>
  <si>
    <t>Chronic Absence Levels Across Vermont Schools SY 15-16 Compared to SY 13-14</t>
  </si>
  <si>
    <t>Chronic Absence Levels Across Vermont Schools</t>
  </si>
  <si>
    <t>Vermont Schools Reporting Zero Students as Chronically Absent</t>
  </si>
  <si>
    <t xml:space="preserve">SY 15-16 Chronic Absence Levels Across Vermont Schools by Locale </t>
  </si>
  <si>
    <t xml:space="preserve">SY 15-16 Chronic Absence Levels Across Vermont Schools by Concentration of Poverty </t>
  </si>
  <si>
    <t xml:space="preserve">SY 15-16 Chronic Absence Levels Across Vermont Schools by School Type </t>
  </si>
  <si>
    <t xml:space="preserve">SY 15-16 Chronic Absence Levels Across Vermont by Grades Served </t>
  </si>
  <si>
    <t>SY 15-16 Chronic Absence Levels Across 
Vermont Schools</t>
  </si>
  <si>
    <t>SY 13-14 Chronic Absence Levels Across 
Vermont Schools</t>
  </si>
  <si>
    <t xml:space="preserve">SY 13-14 Chronic Absence Levels Across Vermont Schools by Grades Served </t>
  </si>
  <si>
    <t>SY 13-14 Chronic Absence Levels Across Vermont Schools by School Type</t>
  </si>
  <si>
    <t>SY 13-14 Chronic Absence Levels Across Vermont Schools by Concentration of Poverty</t>
  </si>
  <si>
    <t xml:space="preserve">SY 13-14 Chronic Absence Levels Across Vermont Schools by Locale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</si>
</sst>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Vermont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8</c:v>
                </c:pt>
                <c:pt idx="1">
                  <c:v>29</c:v>
                </c:pt>
                <c:pt idx="2">
                  <c:v>112</c:v>
                </c:pt>
                <c:pt idx="3">
                  <c:v>62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6</c:v>
                </c:pt>
                <c:pt idx="1">
                  <c:v>27</c:v>
                </c:pt>
                <c:pt idx="2">
                  <c:v>106</c:v>
                </c:pt>
                <c:pt idx="3">
                  <c:v>74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7295640"/>
        <c:axId val="-2116687240"/>
      </c:barChart>
      <c:catAx>
        <c:axId val="213729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687240"/>
        <c:crosses val="autoZero"/>
        <c:auto val="1"/>
        <c:lblAlgn val="ctr"/>
        <c:lblOffset val="100"/>
        <c:noMultiLvlLbl val="0"/>
      </c:catAx>
      <c:valAx>
        <c:axId val="-2116687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1230697652927901E-2"/>
              <c:y val="0.230873254198955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9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Vermont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</c:v>
                </c:pt>
                <c:pt idx="1">
                  <c:v>2.1739130434782608E-2</c:v>
                </c:pt>
                <c:pt idx="2">
                  <c:v>2.7027027027027029E-2</c:v>
                </c:pt>
                <c:pt idx="3">
                  <c:v>2.0833333333333332E-2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0.375</c:v>
                </c:pt>
                <c:pt idx="1">
                  <c:v>0.10869565217391304</c:v>
                </c:pt>
                <c:pt idx="2">
                  <c:v>0.10810810810810811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0.5</c:v>
                </c:pt>
                <c:pt idx="1">
                  <c:v>0.44565217391304346</c:v>
                </c:pt>
                <c:pt idx="2">
                  <c:v>0.34459459459459457</c:v>
                </c:pt>
                <c:pt idx="3">
                  <c:v>0.27083333333333331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</c:v>
                </c:pt>
                <c:pt idx="1">
                  <c:v>0.15217391304347827</c:v>
                </c:pt>
                <c:pt idx="2">
                  <c:v>0.21621621621621623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0.125</c:v>
                </c:pt>
                <c:pt idx="1">
                  <c:v>0.27173913043478259</c:v>
                </c:pt>
                <c:pt idx="2">
                  <c:v>0.30405405405405406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3446920"/>
        <c:axId val="-2114154168"/>
      </c:barChart>
      <c:catAx>
        <c:axId val="213344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154168"/>
        <c:crosses val="autoZero"/>
        <c:auto val="1"/>
        <c:lblAlgn val="ctr"/>
        <c:lblOffset val="100"/>
        <c:noMultiLvlLbl val="0"/>
      </c:catAx>
      <c:valAx>
        <c:axId val="-2114154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3517620095758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3446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Vermont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1.8867924528301886E-2</c:v>
                </c:pt>
                <c:pt idx="3">
                  <c:v>2.7906976744186046E-2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</c:v>
                </c:pt>
                <c:pt idx="1">
                  <c:v>5.2631578947368418E-2</c:v>
                </c:pt>
                <c:pt idx="2">
                  <c:v>0.16981132075471697</c:v>
                </c:pt>
                <c:pt idx="3">
                  <c:v>8.8372093023255813E-2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0.6428571428571429</c:v>
                </c:pt>
                <c:pt idx="1">
                  <c:v>0.15789473684210525</c:v>
                </c:pt>
                <c:pt idx="2">
                  <c:v>0.50943396226415094</c:v>
                </c:pt>
                <c:pt idx="3">
                  <c:v>0.33488372093023255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0.21428571428571427</c:v>
                </c:pt>
                <c:pt idx="1">
                  <c:v>0.21052631578947367</c:v>
                </c:pt>
                <c:pt idx="2">
                  <c:v>0.20754716981132076</c:v>
                </c:pt>
                <c:pt idx="3">
                  <c:v>0.20465116279069767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0.14285714285714285</c:v>
                </c:pt>
                <c:pt idx="1">
                  <c:v>0.57894736842105265</c:v>
                </c:pt>
                <c:pt idx="2">
                  <c:v>9.4339622641509441E-2</c:v>
                </c:pt>
                <c:pt idx="3">
                  <c:v>0.34418604651162793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0004328"/>
        <c:axId val="-2115753912"/>
      </c:barChart>
      <c:catAx>
        <c:axId val="-2110004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5753912"/>
        <c:crosses val="autoZero"/>
        <c:auto val="1"/>
        <c:lblAlgn val="ctr"/>
        <c:lblOffset val="100"/>
        <c:noMultiLvlLbl val="0"/>
      </c:catAx>
      <c:valAx>
        <c:axId val="-2115753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675201170446E-2"/>
              <c:y val="0.33451055574574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00043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Vermont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2.6315789473684209E-2</c:v>
                </c:pt>
                <c:pt idx="1">
                  <c:v>9.5394736842105268E-2</c:v>
                </c:pt>
                <c:pt idx="2">
                  <c:v>0.36842105263157893</c:v>
                </c:pt>
                <c:pt idx="3">
                  <c:v>0.20394736842105263</c:v>
                </c:pt>
                <c:pt idx="4">
                  <c:v>0.30592105263157893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1.9672131147540985E-2</c:v>
                </c:pt>
                <c:pt idx="1">
                  <c:v>8.8524590163934422E-2</c:v>
                </c:pt>
                <c:pt idx="2">
                  <c:v>0.34754098360655739</c:v>
                </c:pt>
                <c:pt idx="3">
                  <c:v>0.24262295081967214</c:v>
                </c:pt>
                <c:pt idx="4">
                  <c:v>0.30163934426229511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734632"/>
        <c:axId val="2037876760"/>
      </c:barChart>
      <c:catAx>
        <c:axId val="2101734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37876760"/>
        <c:crosses val="autoZero"/>
        <c:auto val="1"/>
        <c:lblAlgn val="ctr"/>
        <c:lblOffset val="100"/>
        <c:noMultiLvlLbl val="0"/>
      </c:catAx>
      <c:valAx>
        <c:axId val="2037876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199676283496802E-3"/>
              <c:y val="0.2229685125896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01734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Vermont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0.11627906976744186</c:v>
                </c:pt>
                <c:pt idx="1">
                  <c:v>0.14426229508196722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4664728"/>
        <c:axId val="2145034376"/>
      </c:barChart>
      <c:catAx>
        <c:axId val="214466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034376"/>
        <c:crosses val="autoZero"/>
        <c:auto val="1"/>
        <c:lblAlgn val="ctr"/>
        <c:lblOffset val="100"/>
        <c:noMultiLvlLbl val="0"/>
      </c:catAx>
      <c:valAx>
        <c:axId val="214503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9.83376185969379E-3"/>
              <c:y val="0.33563210679484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66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Vermont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8.1632653061224483E-2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5.1886792452830191E-2</c:v>
                </c:pt>
                <c:pt idx="1">
                  <c:v>0.15384615384615385</c:v>
                </c:pt>
                <c:pt idx="2">
                  <c:v>0.22448979591836735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0.31132075471698112</c:v>
                </c:pt>
                <c:pt idx="1">
                  <c:v>0.30769230769230771</c:v>
                </c:pt>
                <c:pt idx="2">
                  <c:v>0.42857142857142855</c:v>
                </c:pt>
                <c:pt idx="3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0.28301886792452829</c:v>
                </c:pt>
                <c:pt idx="1">
                  <c:v>0.23076923076923078</c:v>
                </c:pt>
                <c:pt idx="2">
                  <c:v>0.10204081632653061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0.35377358490566035</c:v>
                </c:pt>
                <c:pt idx="1">
                  <c:v>0.30769230769230771</c:v>
                </c:pt>
                <c:pt idx="2">
                  <c:v>0.16326530612244897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0297080"/>
        <c:axId val="-2107505304"/>
      </c:barChart>
      <c:catAx>
        <c:axId val="-2110297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7505304"/>
        <c:crosses val="autoZero"/>
        <c:auto val="1"/>
        <c:lblAlgn val="ctr"/>
        <c:lblOffset val="100"/>
        <c:noMultiLvlLbl val="0"/>
      </c:catAx>
      <c:valAx>
        <c:axId val="-2107505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9834576373125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02970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Vermont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1.0067114093959731E-2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9.0604026845637578E-2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0.35570469798657717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0.24496644295302014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0.29865771812080538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-211472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724984"/>
        <c:crosses val="autoZero"/>
        <c:auto val="1"/>
        <c:lblAlgn val="ctr"/>
        <c:lblOffset val="100"/>
        <c:noMultiLvlLbl val="0"/>
      </c:catAx>
      <c:valAx>
        <c:axId val="-2114724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1020853661303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Vermont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</c:v>
                </c:pt>
                <c:pt idx="1">
                  <c:v>1.2048192771084338E-2</c:v>
                </c:pt>
                <c:pt idx="2">
                  <c:v>1.3333333333333334E-2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0.22222222222222221</c:v>
                </c:pt>
                <c:pt idx="1">
                  <c:v>0.14457831325301204</c:v>
                </c:pt>
                <c:pt idx="2">
                  <c:v>0.08</c:v>
                </c:pt>
                <c:pt idx="3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0.22222222222222221</c:v>
                </c:pt>
                <c:pt idx="1">
                  <c:v>0.43373493975903615</c:v>
                </c:pt>
                <c:pt idx="2">
                  <c:v>0.35333333333333333</c:v>
                </c:pt>
                <c:pt idx="3">
                  <c:v>0.26785714285714285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0.33333333333333331</c:v>
                </c:pt>
                <c:pt idx="1">
                  <c:v>0.15662650602409639</c:v>
                </c:pt>
                <c:pt idx="2">
                  <c:v>0.23333333333333334</c:v>
                </c:pt>
                <c:pt idx="3">
                  <c:v>0.39285714285714285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0.22222222222222221</c:v>
                </c:pt>
                <c:pt idx="1">
                  <c:v>0.25301204819277107</c:v>
                </c:pt>
                <c:pt idx="2">
                  <c:v>0.32</c:v>
                </c:pt>
                <c:pt idx="3">
                  <c:v>0.32142857142857145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96942360"/>
        <c:axId val="2134631592"/>
      </c:barChart>
      <c:catAx>
        <c:axId val="2096942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631592"/>
        <c:crosses val="autoZero"/>
        <c:auto val="1"/>
        <c:lblAlgn val="ctr"/>
        <c:lblOffset val="100"/>
        <c:noMultiLvlLbl val="0"/>
      </c:catAx>
      <c:valAx>
        <c:axId val="2134631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5932141554177E-2"/>
              <c:y val="0.359383693752978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9423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Vermont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</c:v>
                </c:pt>
                <c:pt idx="1">
                  <c:v>5.2631578947368418E-2</c:v>
                </c:pt>
                <c:pt idx="2">
                  <c:v>1.8867924528301886E-2</c:v>
                </c:pt>
                <c:pt idx="3">
                  <c:v>9.2165898617511521E-3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7.1428571428571425E-2</c:v>
                </c:pt>
                <c:pt idx="1">
                  <c:v>5.2631578947368418E-2</c:v>
                </c:pt>
                <c:pt idx="2">
                  <c:v>0.13207547169811321</c:v>
                </c:pt>
                <c:pt idx="3">
                  <c:v>8.294930875576037E-2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0.5</c:v>
                </c:pt>
                <c:pt idx="1">
                  <c:v>5.2631578947368418E-2</c:v>
                </c:pt>
                <c:pt idx="2">
                  <c:v>0.52830188679245282</c:v>
                </c:pt>
                <c:pt idx="3">
                  <c:v>0.32258064516129031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0.2857142857142857</c:v>
                </c:pt>
                <c:pt idx="1">
                  <c:v>0.47368421052631576</c:v>
                </c:pt>
                <c:pt idx="2">
                  <c:v>0.18867924528301888</c:v>
                </c:pt>
                <c:pt idx="3">
                  <c:v>0.23502304147465439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0.14285714285714285</c:v>
                </c:pt>
                <c:pt idx="1">
                  <c:v>0.36842105263157893</c:v>
                </c:pt>
                <c:pt idx="2">
                  <c:v>0.13207547169811321</c:v>
                </c:pt>
                <c:pt idx="3">
                  <c:v>0.35023041474654376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277288"/>
        <c:axId val="2112101688"/>
      </c:barChart>
      <c:catAx>
        <c:axId val="-2114277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101688"/>
        <c:crosses val="autoZero"/>
        <c:auto val="1"/>
        <c:lblAlgn val="ctr"/>
        <c:lblOffset val="100"/>
        <c:noMultiLvlLbl val="0"/>
      </c:catAx>
      <c:valAx>
        <c:axId val="2112101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3246673513636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277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Vermont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1.9047619047619049E-2</c:v>
                </c:pt>
                <c:pt idx="1">
                  <c:v>0.04</c:v>
                </c:pt>
                <c:pt idx="2">
                  <c:v>4.3478260869565216E-2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0.04</c:v>
                </c:pt>
                <c:pt idx="2">
                  <c:v>0.28260869565217389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0.37142857142857144</c:v>
                </c:pt>
                <c:pt idx="1">
                  <c:v>0.4</c:v>
                </c:pt>
                <c:pt idx="2">
                  <c:v>0.39130434782608697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0.21904761904761905</c:v>
                </c:pt>
                <c:pt idx="1">
                  <c:v>0.24</c:v>
                </c:pt>
                <c:pt idx="2">
                  <c:v>0.13043478260869565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0.33333333333333331</c:v>
                </c:pt>
                <c:pt idx="1">
                  <c:v>0.28000000000000003</c:v>
                </c:pt>
                <c:pt idx="2">
                  <c:v>0.15217391304347827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502040"/>
        <c:axId val="-2116544312"/>
      </c:barChart>
      <c:catAx>
        <c:axId val="-211450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544312"/>
        <c:crosses val="autoZero"/>
        <c:auto val="1"/>
        <c:lblAlgn val="ctr"/>
        <c:lblOffset val="100"/>
        <c:noMultiLvlLbl val="0"/>
      </c:catAx>
      <c:valAx>
        <c:axId val="-2116544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383360031078802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502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Vermont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2.364864864864865E-2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9.7972972972972971E-2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0.36824324324324326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0.20945945945945946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0.30067567567567566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1935000"/>
        <c:axId val="-2112871960"/>
      </c:barChart>
      <c:catAx>
        <c:axId val="2131935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871960"/>
        <c:crosses val="autoZero"/>
        <c:auto val="1"/>
        <c:lblAlgn val="ctr"/>
        <c:lblOffset val="100"/>
        <c:noMultiLvlLbl val="0"/>
      </c:catAx>
      <c:valAx>
        <c:axId val="-2112871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052535570959502E-2"/>
              <c:y val="0.3117145188610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935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22" sqref="E2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8</v>
      </c>
      <c r="C15" s="53">
        <v>6</v>
      </c>
      <c r="D15" s="54">
        <f t="shared" ref="D15:D20" si="0">C15-B15</f>
        <v>-2</v>
      </c>
      <c r="F15" s="1"/>
    </row>
    <row r="16" spans="1:6" ht="15.75" x14ac:dyDescent="0.25">
      <c r="A16" s="52" t="s">
        <v>14</v>
      </c>
      <c r="B16" s="53">
        <v>29</v>
      </c>
      <c r="C16" s="53">
        <v>27</v>
      </c>
      <c r="D16" s="54">
        <f t="shared" si="0"/>
        <v>-2</v>
      </c>
      <c r="F16" s="1"/>
    </row>
    <row r="17" spans="1:6" ht="15.75" x14ac:dyDescent="0.25">
      <c r="A17" s="52" t="s">
        <v>15</v>
      </c>
      <c r="B17" s="53">
        <v>112</v>
      </c>
      <c r="C17" s="53">
        <v>106</v>
      </c>
      <c r="D17" s="54">
        <f t="shared" si="0"/>
        <v>-6</v>
      </c>
      <c r="F17" s="1"/>
    </row>
    <row r="18" spans="1:6" ht="15.75" x14ac:dyDescent="0.25">
      <c r="A18" s="52" t="s">
        <v>16</v>
      </c>
      <c r="B18" s="53">
        <v>62</v>
      </c>
      <c r="C18" s="53">
        <v>74</v>
      </c>
      <c r="D18" s="54">
        <f t="shared" si="0"/>
        <v>12</v>
      </c>
      <c r="F18" s="1"/>
    </row>
    <row r="19" spans="1:6" ht="15.75" x14ac:dyDescent="0.25">
      <c r="A19" s="52" t="s">
        <v>17</v>
      </c>
      <c r="B19" s="53">
        <v>93</v>
      </c>
      <c r="C19" s="53">
        <v>92</v>
      </c>
      <c r="D19" s="54">
        <f t="shared" si="0"/>
        <v>-1</v>
      </c>
      <c r="F19" s="1"/>
    </row>
    <row r="20" spans="1:6" ht="15.75" x14ac:dyDescent="0.25">
      <c r="A20" s="55" t="s">
        <v>0</v>
      </c>
      <c r="B20" s="65">
        <f>SUM(B15:B19)</f>
        <v>304</v>
      </c>
      <c r="C20" s="65">
        <f>SUM(C15:C19)</f>
        <v>305</v>
      </c>
      <c r="D20" s="55">
        <f t="shared" si="0"/>
        <v>1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2.6315789473684209E-2</v>
      </c>
      <c r="C32" s="56">
        <f>C15/C20</f>
        <v>1.9672131147540985E-2</v>
      </c>
      <c r="D32" s="57">
        <f>C32-B32</f>
        <v>-6.6436583261432237E-3</v>
      </c>
    </row>
    <row r="33" spans="1:6" ht="15.75" x14ac:dyDescent="0.25">
      <c r="A33" s="52" t="s">
        <v>14</v>
      </c>
      <c r="B33" s="56">
        <f>B16/B20</f>
        <v>9.5394736842105268E-2</v>
      </c>
      <c r="C33" s="56">
        <f>C16/C20</f>
        <v>8.8524590163934422E-2</v>
      </c>
      <c r="D33" s="57">
        <f>C33-B33</f>
        <v>-6.8701466781708465E-3</v>
      </c>
    </row>
    <row r="34" spans="1:6" ht="15.75" x14ac:dyDescent="0.25">
      <c r="A34" s="52" t="s">
        <v>15</v>
      </c>
      <c r="B34" s="56">
        <f>B17/B20</f>
        <v>0.36842105263157893</v>
      </c>
      <c r="C34" s="56">
        <f>C17/C20</f>
        <v>0.34754098360655739</v>
      </c>
      <c r="D34" s="57">
        <f>C34-B34</f>
        <v>-2.0880069025021541E-2</v>
      </c>
    </row>
    <row r="35" spans="1:6" ht="15.75" x14ac:dyDescent="0.25">
      <c r="A35" s="52" t="s">
        <v>16</v>
      </c>
      <c r="B35" s="56">
        <f>B18/B20</f>
        <v>0.20394736842105263</v>
      </c>
      <c r="C35" s="56">
        <f>C18/C20</f>
        <v>0.24262295081967214</v>
      </c>
      <c r="D35" s="57">
        <f>C35-B35</f>
        <v>3.8675582398619512E-2</v>
      </c>
    </row>
    <row r="36" spans="1:6" ht="15.75" x14ac:dyDescent="0.25">
      <c r="A36" s="52" t="s">
        <v>17</v>
      </c>
      <c r="B36" s="56">
        <f>B19/B20</f>
        <v>0.30592105263157893</v>
      </c>
      <c r="C36" s="56">
        <f>C19/C20</f>
        <v>0.30163934426229511</v>
      </c>
      <c r="D36" s="57">
        <f>C36-B36</f>
        <v>-4.2817083692838209E-3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301</v>
      </c>
      <c r="C49" s="59">
        <v>305</v>
      </c>
    </row>
    <row r="50" spans="1:3" s="60" customFormat="1" ht="31.5" x14ac:dyDescent="0.25">
      <c r="A50" s="58" t="s">
        <v>36</v>
      </c>
      <c r="B50" s="59">
        <v>35</v>
      </c>
      <c r="C50" s="59">
        <v>44</v>
      </c>
    </row>
    <row r="51" spans="1:3" s="60" customFormat="1" ht="31.5" x14ac:dyDescent="0.25">
      <c r="A51" s="58" t="s">
        <v>38</v>
      </c>
      <c r="B51" s="61">
        <f>B50/B49</f>
        <v>0.11627906976744186</v>
      </c>
      <c r="C51" s="61">
        <f>C50/C49</f>
        <v>0.14426229508196722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22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6</v>
      </c>
      <c r="C10" s="29">
        <v>1336</v>
      </c>
      <c r="D10" s="29">
        <v>471</v>
      </c>
      <c r="E10" s="31">
        <f>C10/C15</f>
        <v>1.6030525191682365E-2</v>
      </c>
      <c r="F10" s="31">
        <f>D10/D15</f>
        <v>5.1673066374108609E-2</v>
      </c>
    </row>
    <row r="11" spans="1:6" x14ac:dyDescent="0.25">
      <c r="A11" s="6" t="s">
        <v>14</v>
      </c>
      <c r="B11" s="29">
        <v>27</v>
      </c>
      <c r="C11" s="29">
        <v>8725</v>
      </c>
      <c r="D11" s="29">
        <v>2073</v>
      </c>
      <c r="E11" s="31">
        <f>C11/C15</f>
        <v>0.10469036848609928</v>
      </c>
      <c r="F11" s="31">
        <f>D11/D15</f>
        <v>0.2274273176083379</v>
      </c>
    </row>
    <row r="12" spans="1:6" x14ac:dyDescent="0.25">
      <c r="A12" s="6" t="s">
        <v>15</v>
      </c>
      <c r="B12" s="29">
        <v>106</v>
      </c>
      <c r="C12" s="29">
        <v>32405</v>
      </c>
      <c r="D12" s="29">
        <v>4538</v>
      </c>
      <c r="E12" s="31">
        <f>C12/C15</f>
        <v>0.38882422817100826</v>
      </c>
      <c r="F12" s="31">
        <f>D12/D15</f>
        <v>0.49786066922654965</v>
      </c>
    </row>
    <row r="13" spans="1:6" x14ac:dyDescent="0.25">
      <c r="A13" s="6" t="s">
        <v>16</v>
      </c>
      <c r="B13" s="29">
        <v>74</v>
      </c>
      <c r="C13" s="29">
        <v>23420</v>
      </c>
      <c r="D13" s="29">
        <v>1752</v>
      </c>
      <c r="E13" s="31">
        <f>C13/C15</f>
        <v>0.28101414669850372</v>
      </c>
      <c r="F13" s="31">
        <f>D13/D15</f>
        <v>0.19221064179923203</v>
      </c>
    </row>
    <row r="14" spans="1:6" x14ac:dyDescent="0.25">
      <c r="A14" s="6" t="s">
        <v>17</v>
      </c>
      <c r="B14" s="30">
        <v>92</v>
      </c>
      <c r="C14" s="30">
        <v>17455</v>
      </c>
      <c r="D14" s="30">
        <v>281</v>
      </c>
      <c r="E14" s="31">
        <f>C14/C15</f>
        <v>0.20944073145270636</v>
      </c>
      <c r="F14" s="31">
        <f>D14/D15</f>
        <v>3.0828304991771804E-2</v>
      </c>
    </row>
    <row r="15" spans="1:6" x14ac:dyDescent="0.25">
      <c r="A15" s="4" t="s">
        <v>0</v>
      </c>
      <c r="B15" s="63">
        <f>SUM(B10:B14)</f>
        <v>305</v>
      </c>
      <c r="C15" s="63">
        <f>SUM(C10:C14)</f>
        <v>83341</v>
      </c>
      <c r="D15" s="63">
        <f>SUM(D10:D14)</f>
        <v>9115</v>
      </c>
      <c r="E15" s="64">
        <f>SUM(E10:E14)</f>
        <v>0.99999999999999989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0</v>
      </c>
      <c r="C29" s="9">
        <v>0</v>
      </c>
      <c r="D29" s="18">
        <v>4</v>
      </c>
      <c r="E29" s="3">
        <v>0</v>
      </c>
      <c r="F29" s="21">
        <f>SUM(B29:E29)</f>
        <v>4</v>
      </c>
      <c r="G29" s="15"/>
    </row>
    <row r="30" spans="1:7" x14ac:dyDescent="0.25">
      <c r="A30" s="6" t="s">
        <v>14</v>
      </c>
      <c r="B30" s="9">
        <v>11</v>
      </c>
      <c r="C30" s="9">
        <v>4</v>
      </c>
      <c r="D30" s="18">
        <v>11</v>
      </c>
      <c r="E30" s="3">
        <v>1</v>
      </c>
      <c r="F30" s="21">
        <f>SUM(B30:E30)</f>
        <v>27</v>
      </c>
      <c r="G30" s="15"/>
    </row>
    <row r="31" spans="1:7" x14ac:dyDescent="0.25">
      <c r="A31" s="6" t="s">
        <v>15</v>
      </c>
      <c r="B31" s="9">
        <v>66</v>
      </c>
      <c r="C31" s="9">
        <v>8</v>
      </c>
      <c r="D31" s="18">
        <v>21</v>
      </c>
      <c r="E31" s="3">
        <v>11</v>
      </c>
      <c r="F31" s="21">
        <f>SUM(B31:E31)</f>
        <v>106</v>
      </c>
      <c r="G31" s="15"/>
    </row>
    <row r="32" spans="1:7" x14ac:dyDescent="0.25">
      <c r="A32" s="6" t="s">
        <v>16</v>
      </c>
      <c r="B32" s="9">
        <v>60</v>
      </c>
      <c r="C32" s="9">
        <v>6</v>
      </c>
      <c r="D32" s="18">
        <v>5</v>
      </c>
      <c r="E32" s="3">
        <v>3</v>
      </c>
      <c r="F32" s="21">
        <f>SUM(B32:E32)</f>
        <v>74</v>
      </c>
      <c r="G32" s="15"/>
    </row>
    <row r="33" spans="1:9" x14ac:dyDescent="0.25">
      <c r="A33" s="6" t="s">
        <v>17</v>
      </c>
      <c r="B33" s="9">
        <v>75</v>
      </c>
      <c r="C33" s="9">
        <v>8</v>
      </c>
      <c r="D33" s="18">
        <v>8</v>
      </c>
      <c r="E33" s="3">
        <v>1</v>
      </c>
      <c r="F33" s="21">
        <f>SUM(B33:E33)</f>
        <v>92</v>
      </c>
      <c r="G33" s="15"/>
    </row>
    <row r="34" spans="1:9" x14ac:dyDescent="0.25">
      <c r="A34" s="8" t="s">
        <v>0</v>
      </c>
      <c r="B34" s="63">
        <f>SUM(B29:B33)</f>
        <v>212</v>
      </c>
      <c r="C34" s="63">
        <f>SUM(C29:C33)</f>
        <v>26</v>
      </c>
      <c r="D34" s="63">
        <f>SUM(D29:D33)</f>
        <v>49</v>
      </c>
      <c r="E34" s="63">
        <f>SUM(E29:E33)</f>
        <v>16</v>
      </c>
      <c r="F34" s="22">
        <f>SUM(F29:F33)</f>
        <v>303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</v>
      </c>
      <c r="C36" s="5">
        <f>C29/C34</f>
        <v>0</v>
      </c>
      <c r="D36" s="5">
        <f>D29/D34</f>
        <v>8.1632653061224483E-2</v>
      </c>
      <c r="E36" s="5">
        <f>E29/E34</f>
        <v>0</v>
      </c>
      <c r="G36" s="68"/>
      <c r="H36" s="68"/>
    </row>
    <row r="37" spans="1:9" x14ac:dyDescent="0.25">
      <c r="A37" s="6" t="s">
        <v>14</v>
      </c>
      <c r="B37" s="5">
        <f>B30/B34</f>
        <v>5.1886792452830191E-2</v>
      </c>
      <c r="C37" s="5">
        <f>C30/C34</f>
        <v>0.15384615384615385</v>
      </c>
      <c r="D37" s="5">
        <f>D30/D34</f>
        <v>0.22448979591836735</v>
      </c>
      <c r="E37" s="5">
        <f>E30/E34</f>
        <v>6.25E-2</v>
      </c>
      <c r="G37" s="68"/>
      <c r="H37" s="68"/>
    </row>
    <row r="38" spans="1:9" x14ac:dyDescent="0.25">
      <c r="A38" s="6" t="s">
        <v>15</v>
      </c>
      <c r="B38" s="5">
        <f>B31/B34</f>
        <v>0.31132075471698112</v>
      </c>
      <c r="C38" s="5">
        <f>C31/C34</f>
        <v>0.30769230769230771</v>
      </c>
      <c r="D38" s="5">
        <f>D31/D34</f>
        <v>0.42857142857142855</v>
      </c>
      <c r="E38" s="5">
        <f>E31/E34</f>
        <v>0.6875</v>
      </c>
    </row>
    <row r="39" spans="1:9" x14ac:dyDescent="0.25">
      <c r="A39" s="6" t="s">
        <v>16</v>
      </c>
      <c r="B39" s="5">
        <f>B32/B34</f>
        <v>0.28301886792452829</v>
      </c>
      <c r="C39" s="5">
        <f>C32/C34</f>
        <v>0.23076923076923078</v>
      </c>
      <c r="D39" s="5">
        <f>D32/D34</f>
        <v>0.10204081632653061</v>
      </c>
      <c r="E39" s="5">
        <f>E32/E34</f>
        <v>0.1875</v>
      </c>
    </row>
    <row r="40" spans="1:9" x14ac:dyDescent="0.25">
      <c r="A40" s="6" t="s">
        <v>17</v>
      </c>
      <c r="B40" s="5">
        <f>B33/B34</f>
        <v>0.35377358490566035</v>
      </c>
      <c r="C40" s="5">
        <f>C33/C34</f>
        <v>0.30769230769230771</v>
      </c>
      <c r="D40" s="5">
        <f>D33/D34</f>
        <v>0.16326530612244897</v>
      </c>
      <c r="E40" s="5">
        <f>E33/E34</f>
        <v>6.25E-2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3</v>
      </c>
      <c r="C52" s="21">
        <v>0</v>
      </c>
      <c r="D52" s="21">
        <v>1</v>
      </c>
      <c r="E52" s="21">
        <v>0</v>
      </c>
      <c r="F52" s="21">
        <f>SUM(B52:E52)</f>
        <v>4</v>
      </c>
    </row>
    <row r="53" spans="1:6" x14ac:dyDescent="0.25">
      <c r="A53" s="20" t="s">
        <v>14</v>
      </c>
      <c r="B53" s="21">
        <v>27</v>
      </c>
      <c r="C53" s="21">
        <v>0</v>
      </c>
      <c r="D53" s="21">
        <v>0</v>
      </c>
      <c r="E53" s="21">
        <v>0</v>
      </c>
      <c r="F53" s="21">
        <f>SUM(B53:E53)</f>
        <v>27</v>
      </c>
    </row>
    <row r="54" spans="1:6" x14ac:dyDescent="0.25">
      <c r="A54" s="20" t="s">
        <v>15</v>
      </c>
      <c r="B54" s="21">
        <v>106</v>
      </c>
      <c r="C54" s="21">
        <v>0</v>
      </c>
      <c r="D54" s="21">
        <v>0</v>
      </c>
      <c r="E54" s="21">
        <v>0</v>
      </c>
      <c r="F54" s="21">
        <f>SUM(B54:E54)</f>
        <v>106</v>
      </c>
    </row>
    <row r="55" spans="1:6" x14ac:dyDescent="0.25">
      <c r="A55" s="20" t="s">
        <v>16</v>
      </c>
      <c r="B55" s="21">
        <v>73</v>
      </c>
      <c r="C55" s="21">
        <v>0</v>
      </c>
      <c r="D55" s="21">
        <v>1</v>
      </c>
      <c r="E55" s="21">
        <v>0</v>
      </c>
      <c r="F55" s="21">
        <f>SUM(B55:E55)</f>
        <v>74</v>
      </c>
    </row>
    <row r="56" spans="1:6" x14ac:dyDescent="0.25">
      <c r="A56" s="20" t="s">
        <v>17</v>
      </c>
      <c r="B56" s="21">
        <v>89</v>
      </c>
      <c r="C56" s="21">
        <v>0</v>
      </c>
      <c r="D56" s="21">
        <v>2</v>
      </c>
      <c r="E56" s="21">
        <v>1</v>
      </c>
      <c r="F56" s="21">
        <f>SUM(B56:E56)</f>
        <v>92</v>
      </c>
    </row>
    <row r="57" spans="1:6" x14ac:dyDescent="0.25">
      <c r="A57" s="22" t="s">
        <v>0</v>
      </c>
      <c r="B57" s="63">
        <f>SUM(B52:B56)</f>
        <v>298</v>
      </c>
      <c r="C57" s="63">
        <f>SUM(C52:C56)</f>
        <v>0</v>
      </c>
      <c r="D57" s="63">
        <f>SUM(D52:D56)</f>
        <v>4</v>
      </c>
      <c r="E57" s="63">
        <f>SUM(E52:E56)</f>
        <v>1</v>
      </c>
      <c r="F57" s="22">
        <f>SUM(F52:F56)</f>
        <v>303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1.0067114093959731E-2</v>
      </c>
      <c r="C59" s="24" t="e">
        <f>C52/C57</f>
        <v>#DIV/0!</v>
      </c>
      <c r="D59" s="24">
        <f>D52/D57</f>
        <v>0.25</v>
      </c>
      <c r="E59" s="24">
        <f>E52/E57</f>
        <v>0</v>
      </c>
      <c r="F59" s="19"/>
    </row>
    <row r="60" spans="1:6" x14ac:dyDescent="0.25">
      <c r="A60" s="20" t="s">
        <v>14</v>
      </c>
      <c r="B60" s="24">
        <f>B53/B57</f>
        <v>9.0604026845637578E-2</v>
      </c>
      <c r="C60" s="24" t="e">
        <f>C53/C57</f>
        <v>#DIV/0!</v>
      </c>
      <c r="D60" s="24">
        <f>D53/D57</f>
        <v>0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0.35570469798657717</v>
      </c>
      <c r="C61" s="24" t="e">
        <f>C54/C57</f>
        <v>#DIV/0!</v>
      </c>
      <c r="D61" s="24">
        <f>D54/D57</f>
        <v>0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0.24496644295302014</v>
      </c>
      <c r="C62" s="24" t="e">
        <f>C55/C57</f>
        <v>#DIV/0!</v>
      </c>
      <c r="D62" s="24">
        <f>D55/D57</f>
        <v>0.25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0.29865771812080538</v>
      </c>
      <c r="C63" s="24" t="e">
        <f>C56/C57</f>
        <v>#DIV/0!</v>
      </c>
      <c r="D63" s="24">
        <f>D56/D57</f>
        <v>0.5</v>
      </c>
      <c r="E63" s="24">
        <f>E56/E57</f>
        <v>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0</v>
      </c>
      <c r="C75" s="21">
        <v>1</v>
      </c>
      <c r="D75" s="21">
        <v>2</v>
      </c>
      <c r="E75" s="21">
        <v>0</v>
      </c>
      <c r="F75" s="21">
        <f>SUM(B75:E75)</f>
        <v>3</v>
      </c>
    </row>
    <row r="76" spans="1:6" x14ac:dyDescent="0.25">
      <c r="A76" s="20" t="s">
        <v>14</v>
      </c>
      <c r="B76" s="21">
        <v>2</v>
      </c>
      <c r="C76" s="21">
        <v>12</v>
      </c>
      <c r="D76" s="21">
        <v>12</v>
      </c>
      <c r="E76" s="21">
        <v>1</v>
      </c>
      <c r="F76" s="21">
        <f>SUM(B76:E76)</f>
        <v>27</v>
      </c>
    </row>
    <row r="77" spans="1:6" x14ac:dyDescent="0.25">
      <c r="A77" s="20" t="s">
        <v>15</v>
      </c>
      <c r="B77" s="21">
        <v>2</v>
      </c>
      <c r="C77" s="21">
        <v>36</v>
      </c>
      <c r="D77" s="21">
        <v>53</v>
      </c>
      <c r="E77" s="21">
        <v>15</v>
      </c>
      <c r="F77" s="21">
        <f>SUM(B77:E77)</f>
        <v>106</v>
      </c>
    </row>
    <row r="78" spans="1:6" x14ac:dyDescent="0.25">
      <c r="A78" s="20" t="s">
        <v>16</v>
      </c>
      <c r="B78" s="21">
        <v>3</v>
      </c>
      <c r="C78" s="21">
        <v>13</v>
      </c>
      <c r="D78" s="21">
        <v>35</v>
      </c>
      <c r="E78" s="21">
        <v>22</v>
      </c>
      <c r="F78" s="21">
        <f>SUM(B78:E78)</f>
        <v>73</v>
      </c>
    </row>
    <row r="79" spans="1:6" x14ac:dyDescent="0.25">
      <c r="A79" s="20" t="s">
        <v>17</v>
      </c>
      <c r="B79" s="21">
        <v>2</v>
      </c>
      <c r="C79" s="21">
        <v>21</v>
      </c>
      <c r="D79" s="21">
        <v>48</v>
      </c>
      <c r="E79" s="21">
        <v>18</v>
      </c>
      <c r="F79" s="21">
        <f>SUM(B79:E79)</f>
        <v>89</v>
      </c>
    </row>
    <row r="80" spans="1:6" x14ac:dyDescent="0.25">
      <c r="A80" s="26" t="s">
        <v>0</v>
      </c>
      <c r="B80" s="63">
        <f>SUM(B75:B79)</f>
        <v>9</v>
      </c>
      <c r="C80" s="63">
        <f>SUM(C75:C79)</f>
        <v>83</v>
      </c>
      <c r="D80" s="63">
        <f>SUM(D75:D79)</f>
        <v>150</v>
      </c>
      <c r="E80" s="63">
        <f>SUM(E75:E79)</f>
        <v>56</v>
      </c>
      <c r="F80" s="22">
        <f>SUM(F75:F79)</f>
        <v>298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</v>
      </c>
      <c r="C82" s="24">
        <f>C75/C80</f>
        <v>1.2048192771084338E-2</v>
      </c>
      <c r="D82" s="24">
        <f>D75/D80</f>
        <v>1.3333333333333334E-2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0.22222222222222221</v>
      </c>
      <c r="C83" s="24">
        <f>C76/C80</f>
        <v>0.14457831325301204</v>
      </c>
      <c r="D83" s="24">
        <f>D76/D80</f>
        <v>0.08</v>
      </c>
      <c r="E83" s="24">
        <f>E76/E80</f>
        <v>1.7857142857142856E-2</v>
      </c>
      <c r="F83" s="19"/>
    </row>
    <row r="84" spans="1:6" x14ac:dyDescent="0.25">
      <c r="A84" s="20" t="s">
        <v>15</v>
      </c>
      <c r="B84" s="24">
        <f>B77/B80</f>
        <v>0.22222222222222221</v>
      </c>
      <c r="C84" s="24">
        <f>C77/C80</f>
        <v>0.43373493975903615</v>
      </c>
      <c r="D84" s="24">
        <f>D77/D80</f>
        <v>0.35333333333333333</v>
      </c>
      <c r="E84" s="24">
        <f>E77/E80</f>
        <v>0.26785714285714285</v>
      </c>
      <c r="F84" s="19"/>
    </row>
    <row r="85" spans="1:6" x14ac:dyDescent="0.25">
      <c r="A85" s="20" t="s">
        <v>16</v>
      </c>
      <c r="B85" s="24">
        <f>B78/B80</f>
        <v>0.33333333333333331</v>
      </c>
      <c r="C85" s="24">
        <f>C78/C80</f>
        <v>0.15662650602409639</v>
      </c>
      <c r="D85" s="24">
        <f>D78/D80</f>
        <v>0.23333333333333334</v>
      </c>
      <c r="E85" s="24">
        <f>E78/E80</f>
        <v>0.39285714285714285</v>
      </c>
      <c r="F85" s="19"/>
    </row>
    <row r="86" spans="1:6" x14ac:dyDescent="0.25">
      <c r="A86" s="20" t="s">
        <v>17</v>
      </c>
      <c r="B86" s="24">
        <f>B79/B80</f>
        <v>0.22222222222222221</v>
      </c>
      <c r="C86" s="24">
        <f>C79/C80</f>
        <v>0.25301204819277107</v>
      </c>
      <c r="D86" s="24">
        <f>D79/D80</f>
        <v>0.32</v>
      </c>
      <c r="E86" s="24">
        <f>E79/E80</f>
        <v>0.32142857142857145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0</v>
      </c>
      <c r="C98" s="21">
        <v>1</v>
      </c>
      <c r="D98" s="21">
        <v>1</v>
      </c>
      <c r="E98" s="28">
        <v>2</v>
      </c>
      <c r="F98" s="21">
        <f>SUM(B98:E98)</f>
        <v>4</v>
      </c>
    </row>
    <row r="99" spans="1:6" x14ac:dyDescent="0.25">
      <c r="A99" s="20" t="s">
        <v>14</v>
      </c>
      <c r="B99" s="21">
        <v>1</v>
      </c>
      <c r="C99" s="21">
        <v>1</v>
      </c>
      <c r="D99" s="21">
        <v>7</v>
      </c>
      <c r="E99" s="28">
        <v>18</v>
      </c>
      <c r="F99" s="21">
        <f>SUM(B99:E99)</f>
        <v>27</v>
      </c>
    </row>
    <row r="100" spans="1:6" x14ac:dyDescent="0.25">
      <c r="A100" s="20" t="s">
        <v>15</v>
      </c>
      <c r="B100" s="21">
        <v>7</v>
      </c>
      <c r="C100" s="21">
        <v>1</v>
      </c>
      <c r="D100" s="21">
        <v>28</v>
      </c>
      <c r="E100" s="28">
        <v>70</v>
      </c>
      <c r="F100" s="21">
        <f>SUM(B100:E100)</f>
        <v>106</v>
      </c>
    </row>
    <row r="101" spans="1:6" x14ac:dyDescent="0.25">
      <c r="A101" s="20" t="s">
        <v>16</v>
      </c>
      <c r="B101" s="21">
        <v>4</v>
      </c>
      <c r="C101" s="21">
        <v>9</v>
      </c>
      <c r="D101" s="21">
        <v>10</v>
      </c>
      <c r="E101" s="28">
        <v>51</v>
      </c>
      <c r="F101" s="21">
        <f>SUM(B101:E101)</f>
        <v>74</v>
      </c>
    </row>
    <row r="102" spans="1:6" x14ac:dyDescent="0.25">
      <c r="A102" s="20" t="s">
        <v>17</v>
      </c>
      <c r="B102" s="21">
        <v>2</v>
      </c>
      <c r="C102" s="21">
        <v>7</v>
      </c>
      <c r="D102" s="21">
        <v>7</v>
      </c>
      <c r="E102" s="28">
        <v>76</v>
      </c>
      <c r="F102" s="21">
        <f>SUM(B102:E102)</f>
        <v>92</v>
      </c>
    </row>
    <row r="103" spans="1:6" x14ac:dyDescent="0.25">
      <c r="A103" s="26" t="s">
        <v>0</v>
      </c>
      <c r="B103" s="63">
        <f>SUM(B98:B102)</f>
        <v>14</v>
      </c>
      <c r="C103" s="63">
        <f>SUM(C98:C102)</f>
        <v>19</v>
      </c>
      <c r="D103" s="63">
        <f>SUM(D98:D102)</f>
        <v>53</v>
      </c>
      <c r="E103" s="63">
        <f>SUM(E98:E102)</f>
        <v>217</v>
      </c>
      <c r="F103" s="22">
        <f>SUM(F98:F102)</f>
        <v>303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</v>
      </c>
      <c r="C105" s="24">
        <f>C98/C103</f>
        <v>5.2631578947368418E-2</v>
      </c>
      <c r="D105" s="24">
        <f>D98/D103</f>
        <v>1.8867924528301886E-2</v>
      </c>
      <c r="E105" s="24">
        <f>E98/E103</f>
        <v>9.2165898617511521E-3</v>
      </c>
      <c r="F105" s="19"/>
    </row>
    <row r="106" spans="1:6" x14ac:dyDescent="0.25">
      <c r="A106" s="20" t="s">
        <v>14</v>
      </c>
      <c r="B106" s="24">
        <f>B99/B103</f>
        <v>7.1428571428571425E-2</v>
      </c>
      <c r="C106" s="24">
        <f>C99/C103</f>
        <v>5.2631578947368418E-2</v>
      </c>
      <c r="D106" s="24">
        <f>D99/D103</f>
        <v>0.13207547169811321</v>
      </c>
      <c r="E106" s="24">
        <f>E99/E103</f>
        <v>8.294930875576037E-2</v>
      </c>
      <c r="F106" s="19"/>
    </row>
    <row r="107" spans="1:6" x14ac:dyDescent="0.25">
      <c r="A107" s="20" t="s">
        <v>15</v>
      </c>
      <c r="B107" s="24">
        <f>B100/B103</f>
        <v>0.5</v>
      </c>
      <c r="C107" s="24">
        <f>C100/C103</f>
        <v>5.2631578947368418E-2</v>
      </c>
      <c r="D107" s="24">
        <f>D100/D103</f>
        <v>0.52830188679245282</v>
      </c>
      <c r="E107" s="24">
        <f>E100/E103</f>
        <v>0.32258064516129031</v>
      </c>
      <c r="F107" s="19"/>
    </row>
    <row r="108" spans="1:6" x14ac:dyDescent="0.25">
      <c r="A108" s="20" t="s">
        <v>16</v>
      </c>
      <c r="B108" s="24">
        <f>B101/B103</f>
        <v>0.2857142857142857</v>
      </c>
      <c r="C108" s="24">
        <f>C101/C103</f>
        <v>0.47368421052631576</v>
      </c>
      <c r="D108" s="24">
        <f>D101/D103</f>
        <v>0.18867924528301888</v>
      </c>
      <c r="E108" s="24">
        <f>E101/E103</f>
        <v>0.23502304147465439</v>
      </c>
      <c r="F108" s="19"/>
    </row>
    <row r="109" spans="1:6" x14ac:dyDescent="0.25">
      <c r="A109" s="20" t="s">
        <v>17</v>
      </c>
      <c r="B109" s="24">
        <f>B102/B103</f>
        <v>0.14285714285714285</v>
      </c>
      <c r="C109" s="24">
        <f>C102/C103</f>
        <v>0.36842105263157893</v>
      </c>
      <c r="D109" s="24">
        <f>D102/D103</f>
        <v>0.13207547169811321</v>
      </c>
      <c r="E109" s="24">
        <f>E102/E103</f>
        <v>0.35023041474654376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8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54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8</v>
      </c>
      <c r="C10" s="29">
        <v>1556</v>
      </c>
      <c r="D10" s="29">
        <v>641</v>
      </c>
      <c r="E10" s="31">
        <f>C10/C15</f>
        <v>1.8417252562554744E-2</v>
      </c>
      <c r="F10" s="31">
        <f>D10/D15</f>
        <v>6.6383595691797845E-2</v>
      </c>
    </row>
    <row r="11" spans="1:6" x14ac:dyDescent="0.25">
      <c r="A11" s="6" t="s">
        <v>14</v>
      </c>
      <c r="B11" s="29">
        <v>29</v>
      </c>
      <c r="C11" s="29">
        <v>9975</v>
      </c>
      <c r="D11" s="29">
        <v>2485</v>
      </c>
      <c r="E11" s="31">
        <f>C11/C15</f>
        <v>0.11806689865776579</v>
      </c>
      <c r="F11" s="31">
        <f>D11/D15</f>
        <v>0.25735294117647056</v>
      </c>
    </row>
    <row r="12" spans="1:6" x14ac:dyDescent="0.25">
      <c r="A12" s="6" t="s">
        <v>15</v>
      </c>
      <c r="B12" s="29">
        <v>112</v>
      </c>
      <c r="C12" s="29">
        <v>34702</v>
      </c>
      <c r="D12" s="29">
        <v>4748</v>
      </c>
      <c r="E12" s="31">
        <f>C12/C15</f>
        <v>0.4107426082427858</v>
      </c>
      <c r="F12" s="31">
        <f>D12/D15</f>
        <v>0.49171499585749795</v>
      </c>
    </row>
    <row r="13" spans="1:6" x14ac:dyDescent="0.25">
      <c r="A13" s="6" t="s">
        <v>16</v>
      </c>
      <c r="B13" s="29">
        <v>62</v>
      </c>
      <c r="C13" s="29">
        <v>18267</v>
      </c>
      <c r="D13" s="29">
        <v>1322</v>
      </c>
      <c r="E13" s="31">
        <f>C13/C15</f>
        <v>0.21621333712094312</v>
      </c>
      <c r="F13" s="31">
        <f>D13/D15</f>
        <v>0.13690969345484671</v>
      </c>
    </row>
    <row r="14" spans="1:6" x14ac:dyDescent="0.25">
      <c r="A14" s="6" t="s">
        <v>17</v>
      </c>
      <c r="B14" s="30">
        <v>93</v>
      </c>
      <c r="C14" s="30">
        <v>19986</v>
      </c>
      <c r="D14" s="30">
        <v>460</v>
      </c>
      <c r="E14" s="31">
        <f>C14/C15</f>
        <v>0.23655990341595057</v>
      </c>
      <c r="F14" s="31">
        <f>D14/D15</f>
        <v>4.7638773819386908E-2</v>
      </c>
    </row>
    <row r="15" spans="1:6" x14ac:dyDescent="0.25">
      <c r="A15" s="4" t="s">
        <v>0</v>
      </c>
      <c r="B15" s="63">
        <f>SUM(B10:B14)</f>
        <v>304</v>
      </c>
      <c r="C15" s="63">
        <f>SUM(C10:C14)</f>
        <v>84486</v>
      </c>
      <c r="D15" s="63">
        <f>SUM(D10:D14)</f>
        <v>9656</v>
      </c>
      <c r="E15" s="64">
        <f>SUM(E10:E14)</f>
        <v>1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55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4</v>
      </c>
      <c r="C29" s="9">
        <v>1</v>
      </c>
      <c r="D29" s="18">
        <v>2</v>
      </c>
      <c r="E29" s="3">
        <v>0</v>
      </c>
      <c r="F29" s="21">
        <f>SUM(B29:E29)</f>
        <v>7</v>
      </c>
      <c r="G29" s="15"/>
    </row>
    <row r="30" spans="1:7" x14ac:dyDescent="0.25">
      <c r="A30" s="6" t="s">
        <v>14</v>
      </c>
      <c r="B30" s="9">
        <v>12</v>
      </c>
      <c r="C30" s="9">
        <v>1</v>
      </c>
      <c r="D30" s="18">
        <v>13</v>
      </c>
      <c r="E30" s="3">
        <v>3</v>
      </c>
      <c r="F30" s="21">
        <f>SUM(B30:E30)</f>
        <v>29</v>
      </c>
      <c r="G30" s="15"/>
    </row>
    <row r="31" spans="1:7" x14ac:dyDescent="0.25">
      <c r="A31" s="6" t="s">
        <v>15</v>
      </c>
      <c r="B31" s="9">
        <v>78</v>
      </c>
      <c r="C31" s="9">
        <v>10</v>
      </c>
      <c r="D31" s="18">
        <v>18</v>
      </c>
      <c r="E31" s="3">
        <v>3</v>
      </c>
      <c r="F31" s="21">
        <f>SUM(B31:E31)</f>
        <v>109</v>
      </c>
      <c r="G31" s="15"/>
    </row>
    <row r="32" spans="1:7" x14ac:dyDescent="0.25">
      <c r="A32" s="6" t="s">
        <v>16</v>
      </c>
      <c r="B32" s="9">
        <v>46</v>
      </c>
      <c r="C32" s="9">
        <v>6</v>
      </c>
      <c r="D32" s="18">
        <v>6</v>
      </c>
      <c r="E32" s="3">
        <v>4</v>
      </c>
      <c r="F32" s="21">
        <f>SUM(B32:E32)</f>
        <v>62</v>
      </c>
      <c r="G32" s="15"/>
    </row>
    <row r="33" spans="1:9" x14ac:dyDescent="0.25">
      <c r="A33" s="6" t="s">
        <v>17</v>
      </c>
      <c r="B33" s="9">
        <v>70</v>
      </c>
      <c r="C33" s="9">
        <v>7</v>
      </c>
      <c r="D33" s="18">
        <v>7</v>
      </c>
      <c r="E33" s="3">
        <v>6</v>
      </c>
      <c r="F33" s="21">
        <f>SUM(B33:E33)</f>
        <v>90</v>
      </c>
      <c r="G33" s="15"/>
    </row>
    <row r="34" spans="1:9" x14ac:dyDescent="0.25">
      <c r="A34" s="8" t="s">
        <v>0</v>
      </c>
      <c r="B34" s="63">
        <f>SUM(B29:B33)</f>
        <v>210</v>
      </c>
      <c r="C34" s="63">
        <f>SUM(C29:C33)</f>
        <v>25</v>
      </c>
      <c r="D34" s="63">
        <f>SUM(D29:D33)</f>
        <v>46</v>
      </c>
      <c r="E34" s="63">
        <f>SUM(E29:E33)</f>
        <v>16</v>
      </c>
      <c r="F34" s="22">
        <f>SUM(F29:F33)</f>
        <v>297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1.9047619047619049E-2</v>
      </c>
      <c r="C36" s="5">
        <f>C29/C34</f>
        <v>0.04</v>
      </c>
      <c r="D36" s="5">
        <f>D29/D34</f>
        <v>4.3478260869565216E-2</v>
      </c>
      <c r="E36" s="5">
        <f>E29/E34</f>
        <v>0</v>
      </c>
      <c r="G36" s="68"/>
      <c r="H36" s="68"/>
    </row>
    <row r="37" spans="1:9" x14ac:dyDescent="0.25">
      <c r="A37" s="6" t="s">
        <v>14</v>
      </c>
      <c r="B37" s="5">
        <f>B30/B34</f>
        <v>5.7142857142857141E-2</v>
      </c>
      <c r="C37" s="5">
        <f>C30/C34</f>
        <v>0.04</v>
      </c>
      <c r="D37" s="5">
        <f>D30/D34</f>
        <v>0.28260869565217389</v>
      </c>
      <c r="E37" s="5">
        <f>E30/E34</f>
        <v>0.1875</v>
      </c>
    </row>
    <row r="38" spans="1:9" x14ac:dyDescent="0.25">
      <c r="A38" s="6" t="s">
        <v>15</v>
      </c>
      <c r="B38" s="5">
        <f>B31/B34</f>
        <v>0.37142857142857144</v>
      </c>
      <c r="C38" s="5">
        <f>C31/C34</f>
        <v>0.4</v>
      </c>
      <c r="D38" s="5">
        <f>D31/D34</f>
        <v>0.39130434782608697</v>
      </c>
      <c r="E38" s="5">
        <f>E31/E34</f>
        <v>0.1875</v>
      </c>
    </row>
    <row r="39" spans="1:9" x14ac:dyDescent="0.25">
      <c r="A39" s="6" t="s">
        <v>16</v>
      </c>
      <c r="B39" s="5">
        <f>B32/B34</f>
        <v>0.21904761904761905</v>
      </c>
      <c r="C39" s="5">
        <f>C32/C34</f>
        <v>0.24</v>
      </c>
      <c r="D39" s="5">
        <f>D32/D34</f>
        <v>0.13043478260869565</v>
      </c>
      <c r="E39" s="5">
        <f>E32/E34</f>
        <v>0.25</v>
      </c>
    </row>
    <row r="40" spans="1:9" x14ac:dyDescent="0.25">
      <c r="A40" s="6" t="s">
        <v>17</v>
      </c>
      <c r="B40" s="5">
        <f>B33/B34</f>
        <v>0.33333333333333331</v>
      </c>
      <c r="C40" s="5">
        <f>C33/C34</f>
        <v>0.28000000000000003</v>
      </c>
      <c r="D40" s="5">
        <f>D33/D34</f>
        <v>0.15217391304347827</v>
      </c>
      <c r="E40" s="5">
        <f>E33/E34</f>
        <v>0.375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7</v>
      </c>
      <c r="C52" s="21">
        <v>0</v>
      </c>
      <c r="D52" s="21">
        <v>0</v>
      </c>
      <c r="E52" s="21">
        <v>0</v>
      </c>
      <c r="F52" s="21">
        <f>SUM(B52:E52)</f>
        <v>7</v>
      </c>
    </row>
    <row r="53" spans="1:6" x14ac:dyDescent="0.25">
      <c r="A53" s="20" t="s">
        <v>14</v>
      </c>
      <c r="B53" s="21">
        <v>29</v>
      </c>
      <c r="C53" s="21">
        <v>0</v>
      </c>
      <c r="D53" s="21">
        <v>0</v>
      </c>
      <c r="E53" s="21">
        <v>0</v>
      </c>
      <c r="F53" s="21">
        <f>SUM(B53:E53)</f>
        <v>29</v>
      </c>
    </row>
    <row r="54" spans="1:6" x14ac:dyDescent="0.25">
      <c r="A54" s="20" t="s">
        <v>15</v>
      </c>
      <c r="B54" s="21">
        <v>109</v>
      </c>
      <c r="C54" s="21">
        <v>0</v>
      </c>
      <c r="D54" s="21">
        <v>2</v>
      </c>
      <c r="E54" s="21">
        <v>0</v>
      </c>
      <c r="F54" s="21">
        <f>SUM(B54:E54)</f>
        <v>111</v>
      </c>
    </row>
    <row r="55" spans="1:6" x14ac:dyDescent="0.25">
      <c r="A55" s="20" t="s">
        <v>16</v>
      </c>
      <c r="B55" s="21">
        <v>62</v>
      </c>
      <c r="C55" s="21">
        <v>0</v>
      </c>
      <c r="D55" s="21">
        <v>0</v>
      </c>
      <c r="E55" s="21">
        <v>0</v>
      </c>
      <c r="F55" s="21">
        <f>SUM(B55:E55)</f>
        <v>62</v>
      </c>
    </row>
    <row r="56" spans="1:6" x14ac:dyDescent="0.25">
      <c r="A56" s="20" t="s">
        <v>17</v>
      </c>
      <c r="B56" s="21">
        <v>89</v>
      </c>
      <c r="C56" s="21">
        <v>0</v>
      </c>
      <c r="D56" s="21">
        <v>2</v>
      </c>
      <c r="E56" s="21">
        <v>1</v>
      </c>
      <c r="F56" s="21">
        <f>SUM(B56:E56)</f>
        <v>92</v>
      </c>
    </row>
    <row r="57" spans="1:6" x14ac:dyDescent="0.25">
      <c r="A57" s="22" t="s">
        <v>0</v>
      </c>
      <c r="B57" s="63">
        <f>SUM(B52:B56)</f>
        <v>296</v>
      </c>
      <c r="C57" s="63">
        <f>SUM(C52:C56)</f>
        <v>0</v>
      </c>
      <c r="D57" s="63">
        <f>SUM(D52:D56)</f>
        <v>4</v>
      </c>
      <c r="E57" s="63">
        <f>SUM(E52:E56)</f>
        <v>1</v>
      </c>
      <c r="F57" s="22">
        <f>SUM(F52:F56)</f>
        <v>301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2.364864864864865E-2</v>
      </c>
      <c r="C59" s="24" t="e">
        <f>C52/C57</f>
        <v>#DIV/0!</v>
      </c>
      <c r="D59" s="24">
        <f>D52/D57</f>
        <v>0</v>
      </c>
      <c r="E59" s="24">
        <f>E52/E57</f>
        <v>0</v>
      </c>
      <c r="F59" s="19"/>
    </row>
    <row r="60" spans="1:6" x14ac:dyDescent="0.25">
      <c r="A60" s="20" t="s">
        <v>14</v>
      </c>
      <c r="B60" s="24">
        <f>B53/B57</f>
        <v>9.7972972972972971E-2</v>
      </c>
      <c r="C60" s="24" t="e">
        <f>C53/C57</f>
        <v>#DIV/0!</v>
      </c>
      <c r="D60" s="24">
        <f>D53/D57</f>
        <v>0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0.36824324324324326</v>
      </c>
      <c r="C61" s="24" t="e">
        <f>C54/C57</f>
        <v>#DIV/0!</v>
      </c>
      <c r="D61" s="24">
        <f>D54/D57</f>
        <v>0.5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0.20945945945945946</v>
      </c>
      <c r="C62" s="24" t="e">
        <f>C55/C57</f>
        <v>#DIV/0!</v>
      </c>
      <c r="D62" s="24">
        <f>D55/D57</f>
        <v>0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0.30067567567567566</v>
      </c>
      <c r="C63" s="24" t="e">
        <f>C56/C57</f>
        <v>#DIV/0!</v>
      </c>
      <c r="D63" s="24">
        <f>D56/D57</f>
        <v>0.5</v>
      </c>
      <c r="E63" s="24">
        <f>E56/E57</f>
        <v>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57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0</v>
      </c>
      <c r="C75" s="21">
        <v>2</v>
      </c>
      <c r="D75" s="21">
        <v>4</v>
      </c>
      <c r="E75" s="21">
        <v>1</v>
      </c>
      <c r="F75" s="21">
        <f>SUM(B75:E75)</f>
        <v>7</v>
      </c>
    </row>
    <row r="76" spans="1:6" x14ac:dyDescent="0.25">
      <c r="A76" s="20" t="s">
        <v>14</v>
      </c>
      <c r="B76" s="21">
        <v>3</v>
      </c>
      <c r="C76" s="21">
        <v>10</v>
      </c>
      <c r="D76" s="21">
        <v>16</v>
      </c>
      <c r="E76" s="21">
        <v>0</v>
      </c>
      <c r="F76" s="21">
        <f>SUM(B76:E76)</f>
        <v>29</v>
      </c>
    </row>
    <row r="77" spans="1:6" x14ac:dyDescent="0.25">
      <c r="A77" s="20" t="s">
        <v>15</v>
      </c>
      <c r="B77" s="21">
        <v>4</v>
      </c>
      <c r="C77" s="21">
        <v>41</v>
      </c>
      <c r="D77" s="21">
        <v>51</v>
      </c>
      <c r="E77" s="21">
        <v>13</v>
      </c>
      <c r="F77" s="21">
        <f>SUM(B77:E77)</f>
        <v>109</v>
      </c>
    </row>
    <row r="78" spans="1:6" x14ac:dyDescent="0.25">
      <c r="A78" s="20" t="s">
        <v>16</v>
      </c>
      <c r="B78" s="21">
        <v>0</v>
      </c>
      <c r="C78" s="21">
        <v>14</v>
      </c>
      <c r="D78" s="21">
        <v>32</v>
      </c>
      <c r="E78" s="21">
        <v>16</v>
      </c>
      <c r="F78" s="21">
        <f>SUM(B78:E78)</f>
        <v>62</v>
      </c>
    </row>
    <row r="79" spans="1:6" x14ac:dyDescent="0.25">
      <c r="A79" s="20" t="s">
        <v>17</v>
      </c>
      <c r="B79" s="21">
        <v>1</v>
      </c>
      <c r="C79" s="21">
        <v>25</v>
      </c>
      <c r="D79" s="21">
        <v>45</v>
      </c>
      <c r="E79" s="21">
        <v>18</v>
      </c>
      <c r="F79" s="21">
        <f>SUM(B79:E79)</f>
        <v>89</v>
      </c>
    </row>
    <row r="80" spans="1:6" x14ac:dyDescent="0.25">
      <c r="A80" s="26" t="s">
        <v>0</v>
      </c>
      <c r="B80" s="63">
        <f>SUM(B75:B79)</f>
        <v>8</v>
      </c>
      <c r="C80" s="63">
        <f>SUM(C75:C79)</f>
        <v>92</v>
      </c>
      <c r="D80" s="63">
        <f>SUM(D75:D79)</f>
        <v>148</v>
      </c>
      <c r="E80" s="63">
        <f>SUM(E75:E79)</f>
        <v>48</v>
      </c>
      <c r="F80" s="22">
        <f>SUM(F75:F79)</f>
        <v>296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</v>
      </c>
      <c r="C82" s="24">
        <f>C75/C80</f>
        <v>2.1739130434782608E-2</v>
      </c>
      <c r="D82" s="24">
        <f>D75/D80</f>
        <v>2.7027027027027029E-2</v>
      </c>
      <c r="E82" s="24">
        <f>E75/E80</f>
        <v>2.0833333333333332E-2</v>
      </c>
      <c r="F82" s="19"/>
    </row>
    <row r="83" spans="1:6" x14ac:dyDescent="0.25">
      <c r="A83" s="20" t="s">
        <v>14</v>
      </c>
      <c r="B83" s="24">
        <f>B76/B80</f>
        <v>0.375</v>
      </c>
      <c r="C83" s="24">
        <f>C76/C80</f>
        <v>0.10869565217391304</v>
      </c>
      <c r="D83" s="24">
        <f>D76/D80</f>
        <v>0.10810810810810811</v>
      </c>
      <c r="E83" s="24">
        <f>E76/E80</f>
        <v>0</v>
      </c>
      <c r="F83" s="19"/>
    </row>
    <row r="84" spans="1:6" x14ac:dyDescent="0.25">
      <c r="A84" s="20" t="s">
        <v>15</v>
      </c>
      <c r="B84" s="24">
        <f>B77/B80</f>
        <v>0.5</v>
      </c>
      <c r="C84" s="24">
        <f>C77/C80</f>
        <v>0.44565217391304346</v>
      </c>
      <c r="D84" s="24">
        <f>D77/D80</f>
        <v>0.34459459459459457</v>
      </c>
      <c r="E84" s="24">
        <f>E77/E80</f>
        <v>0.27083333333333331</v>
      </c>
      <c r="F84" s="19"/>
    </row>
    <row r="85" spans="1:6" x14ac:dyDescent="0.25">
      <c r="A85" s="20" t="s">
        <v>16</v>
      </c>
      <c r="B85" s="24">
        <f>B78/B80</f>
        <v>0</v>
      </c>
      <c r="C85" s="24">
        <f>C78/C80</f>
        <v>0.15217391304347827</v>
      </c>
      <c r="D85" s="24">
        <f>D78/D80</f>
        <v>0.21621621621621623</v>
      </c>
      <c r="E85" s="24">
        <f>E78/E80</f>
        <v>0.33333333333333331</v>
      </c>
      <c r="F85" s="19"/>
    </row>
    <row r="86" spans="1:6" x14ac:dyDescent="0.25">
      <c r="A86" s="20" t="s">
        <v>17</v>
      </c>
      <c r="B86" s="24">
        <f>B79/B80</f>
        <v>0.125</v>
      </c>
      <c r="C86" s="24">
        <f>C79/C80</f>
        <v>0.27173913043478259</v>
      </c>
      <c r="D86" s="24">
        <f>D79/D80</f>
        <v>0.30405405405405406</v>
      </c>
      <c r="E86" s="24">
        <f>E79/E80</f>
        <v>0.375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58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0</v>
      </c>
      <c r="C98" s="21">
        <v>0</v>
      </c>
      <c r="D98" s="21">
        <v>1</v>
      </c>
      <c r="E98" s="28">
        <v>6</v>
      </c>
      <c r="F98" s="21">
        <f>SUM(B98:E98)</f>
        <v>7</v>
      </c>
    </row>
    <row r="99" spans="1:6" x14ac:dyDescent="0.25">
      <c r="A99" s="20" t="s">
        <v>14</v>
      </c>
      <c r="B99" s="21">
        <v>0</v>
      </c>
      <c r="C99" s="21">
        <v>1</v>
      </c>
      <c r="D99" s="21">
        <v>9</v>
      </c>
      <c r="E99" s="28">
        <v>19</v>
      </c>
      <c r="F99" s="21">
        <f>SUM(B99:E99)</f>
        <v>29</v>
      </c>
    </row>
    <row r="100" spans="1:6" x14ac:dyDescent="0.25">
      <c r="A100" s="20" t="s">
        <v>15</v>
      </c>
      <c r="B100" s="21">
        <v>9</v>
      </c>
      <c r="C100" s="21">
        <v>3</v>
      </c>
      <c r="D100" s="21">
        <v>27</v>
      </c>
      <c r="E100" s="28">
        <v>72</v>
      </c>
      <c r="F100" s="21">
        <f>SUM(B100:E100)</f>
        <v>111</v>
      </c>
    </row>
    <row r="101" spans="1:6" x14ac:dyDescent="0.25">
      <c r="A101" s="20" t="s">
        <v>16</v>
      </c>
      <c r="B101" s="21">
        <v>3</v>
      </c>
      <c r="C101" s="21">
        <v>4</v>
      </c>
      <c r="D101" s="21">
        <v>11</v>
      </c>
      <c r="E101" s="28">
        <v>44</v>
      </c>
      <c r="F101" s="21">
        <f>SUM(B101:E101)</f>
        <v>62</v>
      </c>
    </row>
    <row r="102" spans="1:6" x14ac:dyDescent="0.25">
      <c r="A102" s="20" t="s">
        <v>17</v>
      </c>
      <c r="B102" s="21">
        <v>2</v>
      </c>
      <c r="C102" s="21">
        <v>11</v>
      </c>
      <c r="D102" s="21">
        <v>5</v>
      </c>
      <c r="E102" s="28">
        <v>74</v>
      </c>
      <c r="F102" s="21">
        <f>SUM(B102:E102)</f>
        <v>92</v>
      </c>
    </row>
    <row r="103" spans="1:6" x14ac:dyDescent="0.25">
      <c r="A103" s="26" t="s">
        <v>0</v>
      </c>
      <c r="B103" s="63">
        <f>SUM(B98:B102)</f>
        <v>14</v>
      </c>
      <c r="C103" s="63">
        <f>SUM(C98:C102)</f>
        <v>19</v>
      </c>
      <c r="D103" s="63">
        <f>SUM(D98:D102)</f>
        <v>53</v>
      </c>
      <c r="E103" s="63">
        <f>SUM(E98:E102)</f>
        <v>215</v>
      </c>
      <c r="F103" s="22">
        <f>SUM(F98:F102)</f>
        <v>301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</v>
      </c>
      <c r="C105" s="24">
        <f>C98/C103</f>
        <v>0</v>
      </c>
      <c r="D105" s="24">
        <f>D98/D103</f>
        <v>1.8867924528301886E-2</v>
      </c>
      <c r="E105" s="24">
        <f>E98/E103</f>
        <v>2.7906976744186046E-2</v>
      </c>
      <c r="F105" s="19"/>
    </row>
    <row r="106" spans="1:6" x14ac:dyDescent="0.25">
      <c r="A106" s="20" t="s">
        <v>14</v>
      </c>
      <c r="B106" s="24">
        <f>B99/B103</f>
        <v>0</v>
      </c>
      <c r="C106" s="24">
        <f>C99/C103</f>
        <v>5.2631578947368418E-2</v>
      </c>
      <c r="D106" s="24">
        <f>D99/D103</f>
        <v>0.16981132075471697</v>
      </c>
      <c r="E106" s="24">
        <f>E99/E103</f>
        <v>8.8372093023255813E-2</v>
      </c>
      <c r="F106" s="19"/>
    </row>
    <row r="107" spans="1:6" x14ac:dyDescent="0.25">
      <c r="A107" s="20" t="s">
        <v>15</v>
      </c>
      <c r="B107" s="24">
        <f>B100/B103</f>
        <v>0.6428571428571429</v>
      </c>
      <c r="C107" s="24">
        <f>C100/C103</f>
        <v>0.15789473684210525</v>
      </c>
      <c r="D107" s="24">
        <f>D100/D103</f>
        <v>0.50943396226415094</v>
      </c>
      <c r="E107" s="24">
        <f>E100/E103</f>
        <v>0.33488372093023255</v>
      </c>
      <c r="F107" s="19"/>
    </row>
    <row r="108" spans="1:6" x14ac:dyDescent="0.25">
      <c r="A108" s="20" t="s">
        <v>16</v>
      </c>
      <c r="B108" s="24">
        <f>B101/B103</f>
        <v>0.21428571428571427</v>
      </c>
      <c r="C108" s="24">
        <f>C101/C103</f>
        <v>0.21052631578947367</v>
      </c>
      <c r="D108" s="24">
        <f>D101/D103</f>
        <v>0.20754716981132076</v>
      </c>
      <c r="E108" s="24">
        <f>E101/E103</f>
        <v>0.20465116279069767</v>
      </c>
      <c r="F108" s="19"/>
    </row>
    <row r="109" spans="1:6" x14ac:dyDescent="0.25">
      <c r="A109" s="20" t="s">
        <v>17</v>
      </c>
      <c r="B109" s="24">
        <f>B102/B103</f>
        <v>0.14285714285714285</v>
      </c>
      <c r="C109" s="24">
        <f>C102/C103</f>
        <v>0.57894736842105265</v>
      </c>
      <c r="D109" s="24">
        <f>D102/D103</f>
        <v>9.4339622641509441E-2</v>
      </c>
      <c r="E109" s="24">
        <f>E102/E103</f>
        <v>0.34418604651162793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2018-07-18T21:37:01Z</dcterms:modified>
</cp:coreProperties>
</file>